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Winter-11-12" sheetId="1" r:id="rId1"/>
  </sheets>
  <definedNames/>
  <calcPr fullCalcOnLoad="1"/>
</workbook>
</file>

<file path=xl/sharedStrings.xml><?xml version="1.0" encoding="utf-8"?>
<sst xmlns="http://schemas.openxmlformats.org/spreadsheetml/2006/main" count="212" uniqueCount="206">
  <si>
    <t>ΟΠΤΙΚΟΣ ΠΡΟΓΡΑΜΜΑΤΙΣΜΟΣ</t>
  </si>
  <si>
    <t>ΕΡΓΑΣΙΕΣ ΣΠΟΥΔΑΣΤΩΝ &amp; ΟΜΑΔΕΣ</t>
  </si>
  <si>
    <t>Α/Α</t>
  </si>
  <si>
    <t>ΟΝΟΜΑ</t>
  </si>
  <si>
    <t>ΑΜ</t>
  </si>
  <si>
    <t>Βαθμός Εργασίας</t>
  </si>
  <si>
    <t>Συμμετοχή Εργασίας 40%</t>
  </si>
  <si>
    <t>Βαθμός Εξετάσεων 0-10</t>
  </si>
  <si>
    <t>Συμμετοχή Εξετάσεων 60%</t>
  </si>
  <si>
    <t>Τελικός Βαθμός</t>
  </si>
  <si>
    <t>Διαφορά Εργασίας - Εξετάσεων</t>
  </si>
  <si>
    <t>ΕΠΙΚΟΙΝΩΝΙΑ</t>
  </si>
  <si>
    <t>ΕΡΓΑΣΙΑ</t>
  </si>
  <si>
    <t>doris_kav@hotmail.com</t>
  </si>
  <si>
    <t>Φωτίδου Ευαγγελία</t>
  </si>
  <si>
    <t>Μπαναβού Νίκη</t>
  </si>
  <si>
    <t>Σφονδύλας Φίλιππος</t>
  </si>
  <si>
    <t>Κλεφτογιάννη Αλεξάνδρα</t>
  </si>
  <si>
    <t>Σαράφης Χρήστος</t>
  </si>
  <si>
    <t>Αυγερινόπουλος Κώστας</t>
  </si>
  <si>
    <t>Λάζος Παναγιώτης</t>
  </si>
  <si>
    <t>Αναστασιάδης Αναστάσιος</t>
  </si>
  <si>
    <t>Νάτσης Χρήστος</t>
  </si>
  <si>
    <t>Τύπου Πολυξένη</t>
  </si>
  <si>
    <t>Γούνα Ελένη</t>
  </si>
  <si>
    <t>Καρανάσιος Αθανάσιος</t>
  </si>
  <si>
    <t>Μιχαλοπούλου Καλλιόπη</t>
  </si>
  <si>
    <t>Μπομποτά Ελένη</t>
  </si>
  <si>
    <t>Βερβερίδου Παρθένα</t>
  </si>
  <si>
    <t>Αληματίρης Γεώργιος</t>
  </si>
  <si>
    <t>Παπατάσου Κυριακή</t>
  </si>
  <si>
    <t>Όσοι σπουδαστές</t>
  </si>
  <si>
    <r>
      <t>·</t>
    </r>
    <r>
      <rPr>
        <sz val="14"/>
        <rFont val="Times New Roman"/>
        <family val="1"/>
      </rPr>
      <t>      Οι σπουδαστές που έχουνε διαφορά βαθμού εργασίας με εξέτασης πάνω από 3 μονάδες ο βαθμός εργασίας μείωνεται βαθμός εξετάσεων + 2.</t>
    </r>
  </si>
  <si>
    <t>άμεσα με τον καθηγητή διότι υπάρχουνε σπουδαστές που χάνουν το μάθημα για Σεπτέμβρη.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</si>
  <si>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Εντόπισαν λάθος στο όνομα, ΑΜ, email ή τίτλο εργασίας</t>
    </r>
  </si>
  <si>
    <t>Ο Διδάσκων</t>
  </si>
  <si>
    <t>Δρ. Θεόδωρος Λάντζος</t>
  </si>
  <si>
    <t>Σύνολο</t>
  </si>
  <si>
    <t>Γιωκουμή Φωτεινή</t>
  </si>
  <si>
    <t xml:space="preserve"> </t>
  </si>
  <si>
    <t>Αντζέντα + games</t>
  </si>
  <si>
    <t>Δημάδη Ιωάννα</t>
  </si>
  <si>
    <t>Μετατροπή της Άσκησης Virtual Keyboard σε Visual Studio</t>
  </si>
  <si>
    <t>Φραγγίδης Λάζαρος</t>
  </si>
  <si>
    <t>Μπεκιάρης Θεόδωρος</t>
  </si>
  <si>
    <t>Αραπατσάκου Γεωργία</t>
  </si>
  <si>
    <t>Παιχνίδι Γνώσεων τύπου trivial</t>
  </si>
  <si>
    <t>Λεοντάκη Αναστασία</t>
  </si>
  <si>
    <t>Τριάντη Μαρκέλα</t>
  </si>
  <si>
    <t>Παντσίδης Μιχαήλ</t>
  </si>
  <si>
    <t>Parking σε Visual C++</t>
  </si>
  <si>
    <t>Αποστολογλου Σουλτάνα</t>
  </si>
  <si>
    <t>Βιβλιοθήκη</t>
  </si>
  <si>
    <t>Δαμιανίδης Θεόδωρος</t>
  </si>
  <si>
    <t>Παρασκευοπούλου Ιωάννα</t>
  </si>
  <si>
    <t>Φιλίππου Αναστασία-Σωτηρία</t>
  </si>
  <si>
    <t>Ηλεκτρονική Βιβλιοθήκη Επέκταση</t>
  </si>
  <si>
    <t>Χασούρας Αντώνιο</t>
  </si>
  <si>
    <t>Τσέκης Μάριος-Ανδρέας</t>
  </si>
  <si>
    <t>iphone Application sto xCode 'Μπαλάκια game'</t>
  </si>
  <si>
    <t xml:space="preserve">θεόδωρος Παιτοτσόγλου </t>
  </si>
  <si>
    <t>Μπούρας Βασίλειος</t>
  </si>
  <si>
    <t>Τζατζάκης Χρήστος</t>
  </si>
  <si>
    <t>Ανθρώπινο Σώμα</t>
  </si>
  <si>
    <t>Ζαγκότας Στέφανος</t>
  </si>
  <si>
    <t>Γκούντης Άγγελος</t>
  </si>
  <si>
    <t>Τσατσαλίδης Γεώργιος</t>
  </si>
  <si>
    <t>Ακριτίδης Δημήτριος</t>
  </si>
  <si>
    <t>Εργαστήριο Δικτύων και τηλεπικοινωνιών και μετάδοσης</t>
  </si>
  <si>
    <t>Γρέψιος Ιωάννης</t>
  </si>
  <si>
    <t>Μυτελέτσης Ελευθέριος</t>
  </si>
  <si>
    <t>Σαρμπανίδης Ευάγγελος</t>
  </si>
  <si>
    <t>Τζιμπούλας Νικόλαος</t>
  </si>
  <si>
    <t>Wi-Serve</t>
  </si>
  <si>
    <t>Χουζανάς Πολυχρόνης</t>
  </si>
  <si>
    <t>Χριστόδουλος Δημήτρης</t>
  </si>
  <si>
    <t>Μαυροσαββίδης Δημήτρης</t>
  </si>
  <si>
    <t>Virtual Keyboard σε Visual Studio</t>
  </si>
  <si>
    <t>Κοτσαμπουικιδου Σαββούλα</t>
  </si>
  <si>
    <t>Μπέλλας Χρήστος</t>
  </si>
  <si>
    <t>Sodoku Competition δικτυακό</t>
  </si>
  <si>
    <t>Σουβατζής Βασίλης</t>
  </si>
  <si>
    <t>Ανδριώτη Αφροδίτη</t>
  </si>
  <si>
    <t>Music Tag Editor</t>
  </si>
  <si>
    <t>Βερούλης Παρασκευάς</t>
  </si>
  <si>
    <t>Ταλάσογλου Αλέξανδρος</t>
  </si>
  <si>
    <t>Κοντοφακα Μαργαρίτα</t>
  </si>
  <si>
    <t>Ερωτηματολόγιο Σχολής οδηγών</t>
  </si>
  <si>
    <t>Χατζηαδαμίδου Πηνελόπη</t>
  </si>
  <si>
    <t>Κρεμάλα σε Visual Studio</t>
  </si>
  <si>
    <t>Ευθυμιάδου Αργυρώ</t>
  </si>
  <si>
    <t>Ξενοδοχειακή Μονάδα</t>
  </si>
  <si>
    <t>Πλουμουδη Ευδοξία</t>
  </si>
  <si>
    <t>Μουστάκας Άνθιμος</t>
  </si>
  <si>
    <t>Windows Explorer</t>
  </si>
  <si>
    <t>Παπαδόπουλος Γιάννης</t>
  </si>
  <si>
    <t>Multi SDI σε Visual C++</t>
  </si>
  <si>
    <t>Μαματζής Σταύρος</t>
  </si>
  <si>
    <t>Δημοσθένης Χιώλος</t>
  </si>
  <si>
    <t>Καβράκης Ιωάννης</t>
  </si>
  <si>
    <t>Παιδιατρείο</t>
  </si>
  <si>
    <t>Θεοδωρος Τσιγγελίδης</t>
  </si>
  <si>
    <t>Μιχαηλίδης Δημήτρης</t>
  </si>
  <si>
    <t>Εικόνες και χρώματα σε Visual Studio</t>
  </si>
  <si>
    <t>Χολιάρας Στέριος</t>
  </si>
  <si>
    <t>Μπαταρλής Δημήτριος</t>
  </si>
  <si>
    <t>Βαθμολόγιο σε Visual Studio</t>
  </si>
  <si>
    <t>Κουφάκη Ιωάννα</t>
  </si>
  <si>
    <t>Εορτολόγιο σε visual studio</t>
  </si>
  <si>
    <t>Κογια Πασχαλίνα</t>
  </si>
  <si>
    <r>
      <t>·</t>
    </r>
    <r>
      <rPr>
        <sz val="14"/>
        <rFont val="Times New Roman"/>
        <family val="1"/>
      </rPr>
      <t>     Πχ. Σπουδαστής με εργασία 9 και βαθμό εξέτασης 3 ο βαθμός της εργασίας γίνεται 5. Συνεπώς, οι σπουδαστές που ανήκουν σε αυτή την κατηγορία να επικοινωνήσουνε</t>
    </r>
  </si>
  <si>
    <t>Μαυρομάτη Στυλιανή</t>
  </si>
  <si>
    <t>Τσαχιρίδου Φωτεινή</t>
  </si>
  <si>
    <t>Παπαδοπούλου Μαρία</t>
  </si>
  <si>
    <t>Κοφοτολιός Νίνος</t>
  </si>
  <si>
    <t>Ξανθοπούλου Βικτωρία</t>
  </si>
  <si>
    <t>Κοκκορης Κωνσταντίνος</t>
  </si>
  <si>
    <t>Φουτσκας Θεόδωρος</t>
  </si>
  <si>
    <t>Μάρκου Κώστας</t>
  </si>
  <si>
    <t>Παντάκης Γιώργος</t>
  </si>
  <si>
    <t>Σωτηριάδης Νίκος</t>
  </si>
  <si>
    <t>Κλεφτογιώργος -Ρούσσης Χρήστος</t>
  </si>
  <si>
    <t>Γκιριτζής Σταύρος</t>
  </si>
  <si>
    <t>Γεωργιάδης Μεθόδιος Χρήστος</t>
  </si>
  <si>
    <t>Γκίστη Όραλτ</t>
  </si>
  <si>
    <t>Κύρκος Αντώνης</t>
  </si>
  <si>
    <t>Μητράι Δημήτρης</t>
  </si>
  <si>
    <t>Νικηφορίδης Ιωάννης</t>
  </si>
  <si>
    <t>Δραγανούδη Ευαγγελία</t>
  </si>
  <si>
    <t>Μπούρα Βασιλική</t>
  </si>
  <si>
    <t>Αγγελώνια Αγγελική</t>
  </si>
  <si>
    <t>Παιτοτσογλου Θεόδωρος</t>
  </si>
  <si>
    <t>Ζαφειρείου Στέφανος</t>
  </si>
  <si>
    <t>Λορέντζου Χριστίνα</t>
  </si>
  <si>
    <t>Παρασκευά Χριστίνα</t>
  </si>
  <si>
    <t>Πέτσος Παναγιώτης</t>
  </si>
  <si>
    <t>Βασαιτης Δημήτριος</t>
  </si>
  <si>
    <t>Ευριπίδου Χρήστος</t>
  </si>
  <si>
    <t>Ζάσαρου Μαρία</t>
  </si>
  <si>
    <t>Ράλλης Δημήτρης</t>
  </si>
  <si>
    <t>Παπαιώάννου Γεωργία</t>
  </si>
  <si>
    <t>Κωνσταντάρογλου Γιώργος</t>
  </si>
  <si>
    <t>Τσόλα Μαρία</t>
  </si>
  <si>
    <t>Γανωτή Ιωάννα</t>
  </si>
  <si>
    <t>Θρασυβούλου Κώστας</t>
  </si>
  <si>
    <t>Κουφού Ειρήνη</t>
  </si>
  <si>
    <t>Ράλλης Χρήστος</t>
  </si>
  <si>
    <t>Λουίζου Μαρία</t>
  </si>
  <si>
    <t>Φαρφάρα Ελενα</t>
  </si>
  <si>
    <t>Λαμπροπούλου Κλεαρχος</t>
  </si>
  <si>
    <t>Παλιάς Κλέαρχος</t>
  </si>
  <si>
    <t>Ακριδέλης Ευστράτιος</t>
  </si>
  <si>
    <t>Τσάμης Ιωάννης</t>
  </si>
  <si>
    <t>Τζένος Κωνσταντίνος</t>
  </si>
  <si>
    <t>Ντώνου Ευγενία</t>
  </si>
  <si>
    <t>Πασπαλάς Κωνσταντίνος</t>
  </si>
  <si>
    <t>Πράβιτας Κωνσταντίνος</t>
  </si>
  <si>
    <t>Πετίκα Ευαγγελία</t>
  </si>
  <si>
    <t>Παπαδόπουλος Ιωάννης</t>
  </si>
  <si>
    <t>Μαριδάκη Άννα</t>
  </si>
  <si>
    <t>Πλατής Δημήτριος</t>
  </si>
  <si>
    <t>Μποζινού Ζαφειρούλα</t>
  </si>
  <si>
    <t>Σολα Σοφιόλα</t>
  </si>
  <si>
    <t>Κάτσακα Σταυρούλα</t>
  </si>
  <si>
    <t>Δεληγιάννη Παρασκευή</t>
  </si>
  <si>
    <t>Φειζίδης Χρήστος</t>
  </si>
  <si>
    <t>Πισόκας Αλέξανδρος</t>
  </si>
  <si>
    <t>Λύκα Ζωή</t>
  </si>
  <si>
    <t>Παλάσκα Ευαγγελία</t>
  </si>
  <si>
    <t>Πέσιου Μαρία</t>
  </si>
  <si>
    <t>Τσαντάκης Βαλάντης</t>
  </si>
  <si>
    <t>Ζηλιαχωβαλης Δημήτρης</t>
  </si>
  <si>
    <t>Κριαράς Θεόδωρος</t>
  </si>
  <si>
    <t>Καραιωακειμ Ειρήνή</t>
  </si>
  <si>
    <t>Βασιλάκη Αντωνία</t>
  </si>
  <si>
    <t>Σαραντίδου Χριστίνα</t>
  </si>
  <si>
    <t>Μητριτζάκη Αννέτα</t>
  </si>
  <si>
    <t>Ασλανίδης Άγγελος</t>
  </si>
  <si>
    <t>Κατίδου Μαρία</t>
  </si>
  <si>
    <t>Γεωργιάδη Ουρανία</t>
  </si>
  <si>
    <t>Αχτσή Ελισάβετ</t>
  </si>
  <si>
    <t>Αυγερίδου Χριστίνα</t>
  </si>
  <si>
    <t>Λιβανός Δημήτρης</t>
  </si>
  <si>
    <t>Σταθόπουλος Γιώργος</t>
  </si>
  <si>
    <t>Καϊάφας Παναγιώτης</t>
  </si>
  <si>
    <t>Τσιτσιφυλλάς Ιωάννης</t>
  </si>
  <si>
    <t>ΧΕΙΜΕΡΙΝΟ ΕΞΑΜΗΝΟ 2011-12 ΘΕΩΡΙΑ</t>
  </si>
  <si>
    <t>Αγγελίδης Ιωάννησ</t>
  </si>
  <si>
    <t>Μακρίδης Ιωάννης</t>
  </si>
  <si>
    <t>Παπαπαύλου Δημήτρης</t>
  </si>
  <si>
    <t>Παλάσκα Ελένη</t>
  </si>
  <si>
    <t>Πίνης Γεώργιος</t>
  </si>
  <si>
    <t>Σκερλετίδου Αναστασία</t>
  </si>
  <si>
    <t>Ανδρεάδου Θεοπίστη</t>
  </si>
  <si>
    <t>Θρασυβουλου θρασος</t>
  </si>
  <si>
    <t>ΛΑΣ ΜΠΑΡΙΣ</t>
  </si>
  <si>
    <t>ΦΡΑΓΚΟΠΟΥΛΟΣ ΚΩΝΣΤΑΝΤΙΝΟΣ</t>
  </si>
  <si>
    <t>ΤΣΙΜΕΝΙΔΗΣ ΣΤΕΦΑΝΟΣ</t>
  </si>
  <si>
    <t>ΑΓΡΙΜΑΚΗΣ ΔΗΜΗΤΡΗΣ</t>
  </si>
  <si>
    <t>ΜΟΥΡΑΤΙΔΟΥ ΔΙΑΝΑ</t>
  </si>
  <si>
    <t>ΞΕΝΑΚΗΣ ΚΩΝΣΤΑΝΤΙΝΟΣ</t>
  </si>
  <si>
    <t>ΚΕΤΕΣΙΔΗΣ ΘΕΟΦΑΝΗΣ</t>
  </si>
  <si>
    <t>ΓΡΗΓΟΡΙΑΔΟΥ ΕΥΑΓΓΕΛΙΑ</t>
  </si>
  <si>
    <t>ΝΙΚΟΛΑΙΔΗΣ ΕΜΜΑΝΟΥΗΛ</t>
  </si>
  <si>
    <t>ΚΙΟΜΟΥΡΤΖΙΔΗΣ ΧΡΗΣΤΟΣ</t>
  </si>
  <si>
    <t>Παρακαλούνται να επικοινωνήσουνε άμεσα με ον διδάσκοντα στο email lantzos@teiser.gr μέχρι 1/3/12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</si>
</sst>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 Greek"/>
      <family val="2"/>
    </font>
    <font>
      <sz val="10"/>
      <name val="Arial"/>
      <family val="0"/>
    </font>
    <font>
      <b/>
      <sz val="10"/>
      <name val="Arial Greek"/>
      <family val="2"/>
    </font>
    <font>
      <sz val="10"/>
      <color indexed="8"/>
      <name val="Arial Greek"/>
      <family val="2"/>
    </font>
    <font>
      <b/>
      <sz val="20"/>
      <name val="Arial Greek"/>
      <family val="2"/>
    </font>
    <font>
      <b/>
      <sz val="18"/>
      <name val="Arial Greek"/>
      <family val="2"/>
    </font>
    <font>
      <b/>
      <sz val="18"/>
      <color indexed="8"/>
      <name val="Arial Greek"/>
      <family val="2"/>
    </font>
    <font>
      <b/>
      <sz val="14"/>
      <name val="Arial Greek"/>
      <family val="2"/>
    </font>
    <font>
      <b/>
      <sz val="14"/>
      <color indexed="8"/>
      <name val="Arial Greek"/>
      <family val="2"/>
    </font>
    <font>
      <u val="single"/>
      <sz val="10"/>
      <color indexed="8"/>
      <name val="Arial Greek"/>
      <family val="2"/>
    </font>
    <font>
      <u val="single"/>
      <sz val="10"/>
      <color indexed="12"/>
      <name val="Arial Greek"/>
      <family val="2"/>
    </font>
    <font>
      <sz val="10"/>
      <name val="Verdana"/>
      <family val="2"/>
    </font>
    <font>
      <b/>
      <u val="single"/>
      <sz val="10"/>
      <color indexed="12"/>
      <name val="Arial Greek"/>
      <family val="2"/>
    </font>
    <font>
      <sz val="10"/>
      <color indexed="8"/>
      <name val="Verdana"/>
      <family val="2"/>
    </font>
    <font>
      <sz val="10"/>
      <name val="Tahom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2"/>
      <name val="TimesNew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4"/>
      <name val="Symbol"/>
      <family val="1"/>
    </font>
    <font>
      <sz val="14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u val="single"/>
      <sz val="9"/>
      <color indexed="36"/>
      <name val="Arial Greek"/>
      <family val="2"/>
    </font>
    <font>
      <b/>
      <sz val="10"/>
      <color indexed="8"/>
      <name val="Arial Gree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16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16" applyNumberFormat="1" applyFont="1" applyFill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0" fillId="0" borderId="0" xfId="16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 indent="6"/>
    </xf>
    <xf numFmtId="0" fontId="21" fillId="0" borderId="0" xfId="0" applyFont="1" applyAlignment="1">
      <alignment horizontal="left" indent="6"/>
    </xf>
    <xf numFmtId="0" fontId="22" fillId="0" borderId="0" xfId="0" applyFont="1" applyAlignment="1">
      <alignment horizontal="left" indent="6"/>
    </xf>
    <xf numFmtId="0" fontId="5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ris_kav@hotmail.com" TargetMode="External" /><Relationship Id="rId2" Type="http://schemas.openxmlformats.org/officeDocument/2006/relationships/hyperlink" Target="mailto:lantzos@teiser.g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6"/>
  <sheetViews>
    <sheetView tabSelected="1" zoomScale="90" zoomScaleNormal="90" workbookViewId="0" topLeftCell="A1">
      <pane ySplit="6" topLeftCell="BM171" activePane="bottomLeft" state="frozen"/>
      <selection pane="topLeft" activeCell="A1" sqref="A1"/>
      <selection pane="bottomLeft" activeCell="A3" sqref="A3:N3"/>
    </sheetView>
  </sheetViews>
  <sheetFormatPr defaultColWidth="9.00390625" defaultRowHeight="12.75" outlineLevelRow="1"/>
  <cols>
    <col min="1" max="1" width="9.125" style="1" customWidth="1"/>
    <col min="2" max="2" width="35.875" style="0" customWidth="1"/>
    <col min="3" max="3" width="9.25390625" style="0" customWidth="1"/>
    <col min="4" max="4" width="10.375" style="2" customWidth="1"/>
    <col min="5" max="10" width="11.00390625" style="2" customWidth="1"/>
    <col min="11" max="11" width="24.875" style="3" customWidth="1"/>
    <col min="13" max="13" width="43.125" style="0" customWidth="1"/>
  </cols>
  <sheetData>
    <row r="1" spans="1:18" ht="26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4"/>
      <c r="P1" s="4"/>
      <c r="Q1" s="4"/>
      <c r="R1" s="4"/>
    </row>
    <row r="2" spans="1:18" ht="23.2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5"/>
      <c r="P2" s="5"/>
      <c r="Q2" s="5"/>
      <c r="R2" s="5"/>
    </row>
    <row r="3" spans="1:18" ht="23.25" customHeight="1">
      <c r="A3" s="32" t="s">
        <v>186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5"/>
      <c r="P3" s="5"/>
      <c r="Q3" s="5"/>
      <c r="R3" s="5"/>
    </row>
    <row r="4" spans="1:15" ht="23.25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5"/>
      <c r="M4" s="5"/>
      <c r="N4" s="5"/>
      <c r="O4" s="5"/>
    </row>
    <row r="5" spans="1:15" ht="23.25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5"/>
      <c r="M5" s="5"/>
      <c r="N5" s="5"/>
      <c r="O5" s="5"/>
    </row>
    <row r="6" spans="1:15" ht="40.5">
      <c r="A6" s="7" t="s">
        <v>2</v>
      </c>
      <c r="B6" s="7" t="s">
        <v>3</v>
      </c>
      <c r="C6" s="7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37</v>
      </c>
      <c r="I6" s="8" t="s">
        <v>10</v>
      </c>
      <c r="J6" s="8" t="s">
        <v>9</v>
      </c>
      <c r="K6" s="9" t="s">
        <v>11</v>
      </c>
      <c r="L6" s="7"/>
      <c r="M6" s="7" t="s">
        <v>12</v>
      </c>
      <c r="N6" s="5"/>
      <c r="O6" s="5"/>
    </row>
    <row r="7" spans="1:15" ht="23.25">
      <c r="A7" s="5"/>
      <c r="B7" s="5"/>
      <c r="C7" s="5"/>
      <c r="D7" s="5"/>
      <c r="E7" s="5"/>
      <c r="F7" s="5"/>
      <c r="G7" s="5"/>
      <c r="H7" s="26"/>
      <c r="I7" s="5"/>
      <c r="J7" s="5"/>
      <c r="K7" s="6"/>
      <c r="L7" s="5"/>
      <c r="M7" s="5"/>
      <c r="N7" s="5"/>
      <c r="O7" s="5"/>
    </row>
    <row r="8" spans="1:13" ht="12.75">
      <c r="A8" s="1">
        <v>1</v>
      </c>
      <c r="B8" t="s">
        <v>38</v>
      </c>
      <c r="C8">
        <v>2144</v>
      </c>
      <c r="D8" s="2">
        <v>9</v>
      </c>
      <c r="E8" s="2">
        <f>D8*0.4</f>
        <v>3.6</v>
      </c>
      <c r="F8" s="2">
        <v>4.2</v>
      </c>
      <c r="G8" s="2">
        <f>F8*0.6</f>
        <v>2.52</v>
      </c>
      <c r="H8" s="27">
        <f>IF(I8&gt;3,E8+G8,E8+G8)</f>
        <v>6.12</v>
      </c>
      <c r="I8" s="2">
        <f>-(D8-F8)</f>
        <v>-4.8</v>
      </c>
      <c r="J8" s="2">
        <f>IF(D8="","",IF((D8-F8)&gt;3,(F8+2)*0.4+F8*0.6,H8))</f>
        <v>5</v>
      </c>
      <c r="K8" s="10" t="s">
        <v>13</v>
      </c>
      <c r="M8" t="s">
        <v>40</v>
      </c>
    </row>
    <row r="9" spans="8:11" ht="12.75">
      <c r="H9" s="27"/>
      <c r="K9" s="10"/>
    </row>
    <row r="10" spans="8:11" ht="12.75">
      <c r="H10" s="27"/>
      <c r="K10" s="10"/>
    </row>
    <row r="11" spans="8:11" ht="12.75">
      <c r="H11" s="27"/>
      <c r="I11" s="2">
        <f aca="true" t="shared" si="0" ref="I11:I54">IF(D11="","",-(D11-F11))</f>
      </c>
      <c r="J11" s="2">
        <f aca="true" t="shared" si="1" ref="J11:J54">IF(D11="","",IF((D11-F11)&gt;3,(F11+2)*0.4+F11*0.6,H11))</f>
      </c>
      <c r="K11" s="10"/>
    </row>
    <row r="12" spans="1:13" ht="12.75">
      <c r="A12" s="1">
        <v>2</v>
      </c>
      <c r="B12" t="s">
        <v>41</v>
      </c>
      <c r="C12">
        <v>2223</v>
      </c>
      <c r="D12" s="2">
        <v>7</v>
      </c>
      <c r="E12" s="2">
        <f>D12*0.4</f>
        <v>2.8000000000000003</v>
      </c>
      <c r="F12" s="2">
        <v>3</v>
      </c>
      <c r="G12" s="2">
        <f>F12*0.6</f>
        <v>1.7999999999999998</v>
      </c>
      <c r="H12" s="27">
        <f>E12+G12</f>
        <v>4.6</v>
      </c>
      <c r="I12" s="2">
        <f t="shared" si="0"/>
        <v>-4</v>
      </c>
      <c r="J12" s="2">
        <f t="shared" si="1"/>
        <v>3.8</v>
      </c>
      <c r="K12" s="10"/>
      <c r="M12" t="s">
        <v>42</v>
      </c>
    </row>
    <row r="13" spans="2:11" ht="12.75">
      <c r="B13" t="s">
        <v>43</v>
      </c>
      <c r="C13">
        <v>2395</v>
      </c>
      <c r="D13" s="2">
        <v>7</v>
      </c>
      <c r="E13" s="2">
        <f>D13*0.4</f>
        <v>2.8000000000000003</v>
      </c>
      <c r="F13" s="2">
        <v>0</v>
      </c>
      <c r="G13" s="2">
        <f>F13*0.6</f>
        <v>0</v>
      </c>
      <c r="H13" s="28">
        <f>E13+G13</f>
        <v>2.8000000000000003</v>
      </c>
      <c r="I13" s="2">
        <f t="shared" si="0"/>
        <v>-7</v>
      </c>
      <c r="J13" s="2">
        <f t="shared" si="1"/>
        <v>0.8</v>
      </c>
      <c r="K13" s="10"/>
    </row>
    <row r="14" spans="2:11" ht="12.75">
      <c r="B14" t="s">
        <v>44</v>
      </c>
      <c r="C14">
        <v>2220</v>
      </c>
      <c r="D14" s="2">
        <v>7</v>
      </c>
      <c r="E14" s="2">
        <f>D14*0.4</f>
        <v>2.8000000000000003</v>
      </c>
      <c r="F14" s="2">
        <v>4.3</v>
      </c>
      <c r="G14" s="2">
        <f>F14*0.6</f>
        <v>2.5799999999999996</v>
      </c>
      <c r="H14" s="28">
        <f>E14+G14</f>
        <v>5.38</v>
      </c>
      <c r="I14" s="2">
        <f t="shared" si="0"/>
        <v>-2.7</v>
      </c>
      <c r="J14" s="2">
        <f t="shared" si="1"/>
        <v>5.38</v>
      </c>
      <c r="K14" s="10"/>
    </row>
    <row r="15" spans="8:10" ht="12.75">
      <c r="H15" s="27"/>
      <c r="I15" s="2">
        <f t="shared" si="0"/>
      </c>
      <c r="J15" s="2">
        <f t="shared" si="1"/>
      </c>
    </row>
    <row r="16" spans="1:13" ht="12.75">
      <c r="A16" s="1">
        <v>3</v>
      </c>
      <c r="B16" t="s">
        <v>45</v>
      </c>
      <c r="C16">
        <v>2483</v>
      </c>
      <c r="D16" s="2">
        <v>7</v>
      </c>
      <c r="E16" s="2">
        <f>D16*0.4</f>
        <v>2.8000000000000003</v>
      </c>
      <c r="F16" s="2">
        <v>5</v>
      </c>
      <c r="G16" s="2">
        <f>F16*0.6</f>
        <v>3</v>
      </c>
      <c r="H16" s="27">
        <f>E16+G16</f>
        <v>5.800000000000001</v>
      </c>
      <c r="I16" s="2">
        <f t="shared" si="0"/>
        <v>-2</v>
      </c>
      <c r="J16" s="2">
        <f t="shared" si="1"/>
        <v>5.800000000000001</v>
      </c>
      <c r="K16" s="10"/>
      <c r="M16" t="s">
        <v>46</v>
      </c>
    </row>
    <row r="17" spans="2:11" ht="12.75" outlineLevel="1">
      <c r="B17" t="s">
        <v>47</v>
      </c>
      <c r="C17">
        <v>2771</v>
      </c>
      <c r="D17" s="2">
        <v>5</v>
      </c>
      <c r="E17" s="2">
        <f>D17*0.4</f>
        <v>2</v>
      </c>
      <c r="F17" s="2">
        <v>3</v>
      </c>
      <c r="G17" s="2">
        <f>F17*0.6</f>
        <v>1.7999999999999998</v>
      </c>
      <c r="H17" s="27">
        <f>E17+G17</f>
        <v>3.8</v>
      </c>
      <c r="I17" s="2">
        <f t="shared" si="0"/>
        <v>-2</v>
      </c>
      <c r="J17" s="2">
        <f t="shared" si="1"/>
        <v>3.8</v>
      </c>
      <c r="K17" s="10"/>
    </row>
    <row r="18" spans="2:11" ht="12.75" outlineLevel="1">
      <c r="B18" t="s">
        <v>48</v>
      </c>
      <c r="C18">
        <v>2773</v>
      </c>
      <c r="D18" s="2">
        <v>8</v>
      </c>
      <c r="E18" s="2">
        <f>D18*0.4</f>
        <v>3.2</v>
      </c>
      <c r="F18" s="2">
        <v>6.5</v>
      </c>
      <c r="G18" s="2">
        <f>F18*0.6</f>
        <v>3.9</v>
      </c>
      <c r="H18" s="27">
        <f>E18+G18</f>
        <v>7.1</v>
      </c>
      <c r="I18" s="2">
        <f t="shared" si="0"/>
        <v>-1.5</v>
      </c>
      <c r="J18" s="2">
        <f t="shared" si="1"/>
        <v>7.1</v>
      </c>
      <c r="K18" s="10"/>
    </row>
    <row r="19" spans="8:11" ht="12.75" outlineLevel="1">
      <c r="H19" s="27"/>
      <c r="I19" s="2">
        <f t="shared" si="0"/>
      </c>
      <c r="J19" s="2">
        <f t="shared" si="1"/>
      </c>
      <c r="K19" s="10"/>
    </row>
    <row r="20" spans="1:13" ht="12.75" outlineLevel="1">
      <c r="A20" s="1">
        <v>4</v>
      </c>
      <c r="B20" t="s">
        <v>49</v>
      </c>
      <c r="C20">
        <v>2365</v>
      </c>
      <c r="D20" s="2">
        <v>6.5</v>
      </c>
      <c r="E20" s="2">
        <f>D20*0.4</f>
        <v>2.6</v>
      </c>
      <c r="F20" s="2">
        <v>0.5</v>
      </c>
      <c r="G20" s="2">
        <f>F20*0.6</f>
        <v>0.3</v>
      </c>
      <c r="H20" s="28">
        <f>E20+G20</f>
        <v>2.9</v>
      </c>
      <c r="I20" s="2">
        <f t="shared" si="0"/>
        <v>-6</v>
      </c>
      <c r="J20" s="2">
        <f t="shared" si="1"/>
        <v>1.3</v>
      </c>
      <c r="K20" s="10"/>
      <c r="M20" t="s">
        <v>50</v>
      </c>
    </row>
    <row r="21" spans="2:11" ht="12.75" outlineLevel="1">
      <c r="B21" t="s">
        <v>139</v>
      </c>
      <c r="C21">
        <v>2201</v>
      </c>
      <c r="D21" s="2">
        <v>6.5</v>
      </c>
      <c r="E21" s="2">
        <f>D21*0.4</f>
        <v>2.6</v>
      </c>
      <c r="F21" s="2">
        <v>3</v>
      </c>
      <c r="G21" s="2">
        <f>F21*0.6</f>
        <v>1.7999999999999998</v>
      </c>
      <c r="H21" s="27">
        <f>E21+G21</f>
        <v>4.4</v>
      </c>
      <c r="I21" s="2">
        <f t="shared" si="0"/>
        <v>-3.5</v>
      </c>
      <c r="J21" s="2">
        <f t="shared" si="1"/>
        <v>3.8</v>
      </c>
      <c r="K21" s="10"/>
    </row>
    <row r="22" spans="8:11" ht="12.75" outlineLevel="1">
      <c r="H22" s="27"/>
      <c r="I22" s="2">
        <f t="shared" si="0"/>
      </c>
      <c r="J22" s="2">
        <f t="shared" si="1"/>
      </c>
      <c r="K22" s="10"/>
    </row>
    <row r="23" spans="1:13" ht="12.75" outlineLevel="1">
      <c r="A23" s="1">
        <v>5</v>
      </c>
      <c r="B23" t="s">
        <v>51</v>
      </c>
      <c r="C23">
        <v>2767</v>
      </c>
      <c r="D23" s="2">
        <v>4</v>
      </c>
      <c r="E23" s="2">
        <f>D23*0.4</f>
        <v>1.6</v>
      </c>
      <c r="F23" s="2">
        <v>2.5</v>
      </c>
      <c r="G23" s="2">
        <f>F23*0.6</f>
        <v>1.5</v>
      </c>
      <c r="H23" s="27">
        <f>E23+G23</f>
        <v>3.1</v>
      </c>
      <c r="I23" s="2">
        <f t="shared" si="0"/>
        <v>-1.5</v>
      </c>
      <c r="J23" s="2">
        <f t="shared" si="1"/>
        <v>3.1</v>
      </c>
      <c r="K23" s="10"/>
      <c r="M23" t="s">
        <v>52</v>
      </c>
    </row>
    <row r="24" spans="2:11" ht="12.75">
      <c r="B24" t="s">
        <v>53</v>
      </c>
      <c r="C24">
        <v>2755</v>
      </c>
      <c r="D24" s="2">
        <v>6</v>
      </c>
      <c r="E24" s="2">
        <f>D24*0.4</f>
        <v>2.4000000000000004</v>
      </c>
      <c r="F24" s="2">
        <v>5.4</v>
      </c>
      <c r="G24" s="2">
        <f>F24*0.6</f>
        <v>3.24</v>
      </c>
      <c r="H24" s="28">
        <f>E24+G24</f>
        <v>5.640000000000001</v>
      </c>
      <c r="I24" s="2">
        <f t="shared" si="0"/>
        <v>-0.5999999999999996</v>
      </c>
      <c r="J24" s="2">
        <f t="shared" si="1"/>
        <v>5.640000000000001</v>
      </c>
      <c r="K24" s="10"/>
    </row>
    <row r="25" spans="2:13" ht="12.75">
      <c r="B25" s="11" t="s">
        <v>54</v>
      </c>
      <c r="C25">
        <v>2518</v>
      </c>
      <c r="D25" s="12">
        <v>6</v>
      </c>
      <c r="E25" s="2">
        <f>D25*0.4</f>
        <v>2.4000000000000004</v>
      </c>
      <c r="F25" s="2">
        <v>4.4</v>
      </c>
      <c r="G25" s="2">
        <f>F25*0.6</f>
        <v>2.64</v>
      </c>
      <c r="H25" s="27">
        <f>E25+G25</f>
        <v>5.040000000000001</v>
      </c>
      <c r="I25" s="2">
        <f t="shared" si="0"/>
        <v>-1.5999999999999996</v>
      </c>
      <c r="J25" s="2">
        <f t="shared" si="1"/>
        <v>5.040000000000001</v>
      </c>
      <c r="K25" s="10"/>
      <c r="M25" s="13"/>
    </row>
    <row r="26" spans="8:11" ht="12.75">
      <c r="H26" s="27"/>
      <c r="I26" s="2">
        <f t="shared" si="0"/>
      </c>
      <c r="J26" s="2">
        <f t="shared" si="1"/>
      </c>
      <c r="K26" s="10"/>
    </row>
    <row r="27" spans="1:13" ht="12.75">
      <c r="A27" s="1">
        <v>6</v>
      </c>
      <c r="B27" t="s">
        <v>55</v>
      </c>
      <c r="C27">
        <v>1885</v>
      </c>
      <c r="D27" s="2">
        <v>6.5</v>
      </c>
      <c r="E27" s="2">
        <f>D27*0.4</f>
        <v>2.6</v>
      </c>
      <c r="F27" s="2">
        <v>4</v>
      </c>
      <c r="G27" s="2">
        <f>F27*0.6</f>
        <v>2.4</v>
      </c>
      <c r="H27" s="27">
        <f>E27+G27</f>
        <v>5</v>
      </c>
      <c r="I27" s="2">
        <f t="shared" si="0"/>
        <v>-2.5</v>
      </c>
      <c r="J27" s="2">
        <f t="shared" si="1"/>
        <v>5</v>
      </c>
      <c r="K27" s="10"/>
      <c r="M27" s="14" t="s">
        <v>56</v>
      </c>
    </row>
    <row r="28" spans="2:13" ht="12.75">
      <c r="B28" t="s">
        <v>57</v>
      </c>
      <c r="C28">
        <v>2413</v>
      </c>
      <c r="D28" s="2">
        <v>6.5</v>
      </c>
      <c r="E28" s="2">
        <f>D28*0.4</f>
        <v>2.6</v>
      </c>
      <c r="F28" s="2">
        <v>4</v>
      </c>
      <c r="G28" s="2">
        <f>F28*0.6</f>
        <v>2.4</v>
      </c>
      <c r="H28" s="28">
        <f>E28+G28</f>
        <v>5</v>
      </c>
      <c r="I28" s="2">
        <f t="shared" si="0"/>
        <v>-2.5</v>
      </c>
      <c r="J28" s="2">
        <f t="shared" si="1"/>
        <v>5</v>
      </c>
      <c r="K28" s="10"/>
      <c r="M28" s="11"/>
    </row>
    <row r="29" spans="8:10" ht="12.75">
      <c r="H29" s="27"/>
      <c r="I29" s="2">
        <f t="shared" si="0"/>
      </c>
      <c r="J29" s="2">
        <f t="shared" si="1"/>
      </c>
    </row>
    <row r="30" spans="1:13" ht="12.75">
      <c r="A30" s="1">
        <v>7</v>
      </c>
      <c r="B30" t="s">
        <v>58</v>
      </c>
      <c r="C30">
        <v>2706</v>
      </c>
      <c r="D30" s="2">
        <v>10</v>
      </c>
      <c r="E30" s="2">
        <f>D30*0.4</f>
        <v>4</v>
      </c>
      <c r="F30" s="2">
        <v>5.5</v>
      </c>
      <c r="G30" s="2">
        <f>F30*0.6</f>
        <v>3.3</v>
      </c>
      <c r="H30" s="27">
        <f>E30+G30</f>
        <v>7.3</v>
      </c>
      <c r="I30" s="2">
        <f t="shared" si="0"/>
        <v>-4.5</v>
      </c>
      <c r="J30" s="2">
        <f t="shared" si="1"/>
        <v>6.3</v>
      </c>
      <c r="M30" t="s">
        <v>59</v>
      </c>
    </row>
    <row r="31" spans="2:11" ht="12.75">
      <c r="B31" s="11" t="s">
        <v>60</v>
      </c>
      <c r="C31" t="s">
        <v>39</v>
      </c>
      <c r="D31" s="2">
        <v>10</v>
      </c>
      <c r="E31" s="2">
        <f>D31*0.4</f>
        <v>4</v>
      </c>
      <c r="G31" s="2">
        <f>F31*0.6</f>
        <v>0</v>
      </c>
      <c r="H31" s="27">
        <f>E31+G31</f>
        <v>4</v>
      </c>
      <c r="I31" s="2">
        <f t="shared" si="0"/>
        <v>-10</v>
      </c>
      <c r="J31" s="2">
        <f t="shared" si="1"/>
        <v>0.8</v>
      </c>
      <c r="K31" s="10"/>
    </row>
    <row r="32" spans="2:11" ht="12.75">
      <c r="B32" t="s">
        <v>61</v>
      </c>
      <c r="C32">
        <v>2702</v>
      </c>
      <c r="D32" s="2">
        <v>10</v>
      </c>
      <c r="E32" s="2">
        <f>D32*0.4</f>
        <v>4</v>
      </c>
      <c r="F32" s="2">
        <v>8</v>
      </c>
      <c r="G32" s="2">
        <f>F32*0.6</f>
        <v>4.8</v>
      </c>
      <c r="H32" s="27">
        <f>E32+G32</f>
        <v>8.8</v>
      </c>
      <c r="I32" s="2">
        <f t="shared" si="0"/>
        <v>-2</v>
      </c>
      <c r="J32" s="2">
        <f t="shared" si="1"/>
        <v>8.8</v>
      </c>
      <c r="K32" s="10"/>
    </row>
    <row r="33" spans="8:11" ht="12.75">
      <c r="H33" s="27"/>
      <c r="I33" s="2">
        <f t="shared" si="0"/>
      </c>
      <c r="J33" s="2">
        <f t="shared" si="1"/>
      </c>
      <c r="K33" s="10"/>
    </row>
    <row r="34" spans="1:13" ht="12.75">
      <c r="A34" s="1">
        <v>8</v>
      </c>
      <c r="B34" t="s">
        <v>62</v>
      </c>
      <c r="C34">
        <v>2299</v>
      </c>
      <c r="D34" s="2">
        <v>10</v>
      </c>
      <c r="E34" s="2">
        <f>D34*0.4</f>
        <v>4</v>
      </c>
      <c r="F34" s="2">
        <v>7.5</v>
      </c>
      <c r="G34" s="2">
        <f>F34*0.6</f>
        <v>4.5</v>
      </c>
      <c r="H34" s="27">
        <f>E34+G34</f>
        <v>8.5</v>
      </c>
      <c r="I34" s="2">
        <f t="shared" si="0"/>
        <v>-2.5</v>
      </c>
      <c r="J34" s="2">
        <f t="shared" si="1"/>
        <v>8.5</v>
      </c>
      <c r="K34" s="10"/>
      <c r="M34" t="s">
        <v>63</v>
      </c>
    </row>
    <row r="35" spans="2:11" ht="12.75">
      <c r="B35" t="s">
        <v>64</v>
      </c>
      <c r="C35">
        <v>1896</v>
      </c>
      <c r="D35" s="2">
        <v>6</v>
      </c>
      <c r="E35" s="2">
        <f>D35*0.4</f>
        <v>2.4000000000000004</v>
      </c>
      <c r="G35" s="2">
        <f>F35*0.6</f>
        <v>0</v>
      </c>
      <c r="H35" s="27">
        <f>E35+G35</f>
        <v>2.4000000000000004</v>
      </c>
      <c r="I35" s="2">
        <f t="shared" si="0"/>
        <v>-6</v>
      </c>
      <c r="J35" s="2">
        <f t="shared" si="1"/>
        <v>0.8</v>
      </c>
      <c r="K35" s="10"/>
    </row>
    <row r="36" spans="2:11" ht="12.75">
      <c r="B36" t="s">
        <v>65</v>
      </c>
      <c r="C36">
        <v>2231</v>
      </c>
      <c r="D36" s="2">
        <v>7</v>
      </c>
      <c r="E36" s="2">
        <f>D36*0.4</f>
        <v>2.8000000000000003</v>
      </c>
      <c r="F36" s="2">
        <v>3</v>
      </c>
      <c r="G36" s="2">
        <f>F36*0.6</f>
        <v>1.7999999999999998</v>
      </c>
      <c r="H36" s="28">
        <f>E36+G36</f>
        <v>4.6</v>
      </c>
      <c r="I36" s="2">
        <f t="shared" si="0"/>
        <v>-4</v>
      </c>
      <c r="J36" s="2">
        <f t="shared" si="1"/>
        <v>3.8</v>
      </c>
      <c r="K36" s="10"/>
    </row>
    <row r="37" spans="2:13" ht="12.75">
      <c r="B37" t="s">
        <v>66</v>
      </c>
      <c r="C37">
        <v>2263</v>
      </c>
      <c r="D37" s="2">
        <v>7</v>
      </c>
      <c r="E37" s="2">
        <f>D37*0.4</f>
        <v>2.8000000000000003</v>
      </c>
      <c r="F37" s="2">
        <v>4.2</v>
      </c>
      <c r="G37" s="2">
        <f>F37*0.6</f>
        <v>2.52</v>
      </c>
      <c r="H37" s="27">
        <f>E37+G37</f>
        <v>5.32</v>
      </c>
      <c r="I37" s="2">
        <f t="shared" si="0"/>
        <v>-2.8</v>
      </c>
      <c r="J37" s="2">
        <f t="shared" si="1"/>
        <v>5.32</v>
      </c>
      <c r="K37" s="10"/>
      <c r="M37" s="15"/>
    </row>
    <row r="38" spans="2:11" ht="12.75">
      <c r="B38" s="15"/>
      <c r="H38" s="27"/>
      <c r="I38" s="2">
        <f t="shared" si="0"/>
      </c>
      <c r="J38" s="2">
        <f t="shared" si="1"/>
      </c>
      <c r="K38" s="10"/>
    </row>
    <row r="39" spans="1:13" ht="12.75">
      <c r="A39" s="1">
        <v>9</v>
      </c>
      <c r="B39" s="15" t="s">
        <v>67</v>
      </c>
      <c r="C39">
        <v>2663</v>
      </c>
      <c r="D39" s="2">
        <v>6.5</v>
      </c>
      <c r="E39" s="2">
        <f>D39*0.4</f>
        <v>2.6</v>
      </c>
      <c r="F39" s="2">
        <v>5</v>
      </c>
      <c r="G39" s="2">
        <f>F39*0.6</f>
        <v>3</v>
      </c>
      <c r="H39" s="27">
        <f>E39+G39</f>
        <v>5.6</v>
      </c>
      <c r="I39" s="2">
        <f t="shared" si="0"/>
        <v>-1.5</v>
      </c>
      <c r="J39" s="2">
        <f t="shared" si="1"/>
        <v>5.6</v>
      </c>
      <c r="K39" s="10"/>
      <c r="M39" t="s">
        <v>68</v>
      </c>
    </row>
    <row r="40" spans="2:11" ht="12.75">
      <c r="B40" s="15" t="s">
        <v>69</v>
      </c>
      <c r="C40">
        <v>2816</v>
      </c>
      <c r="D40" s="2">
        <v>6.5</v>
      </c>
      <c r="E40" s="2">
        <f>D40*0.4</f>
        <v>2.6</v>
      </c>
      <c r="F40" s="2">
        <v>2.4</v>
      </c>
      <c r="G40" s="2">
        <f>F40*0.6</f>
        <v>1.44</v>
      </c>
      <c r="H40" s="27">
        <f>E40+G40</f>
        <v>4.04</v>
      </c>
      <c r="I40" s="2">
        <f t="shared" si="0"/>
        <v>-4.1</v>
      </c>
      <c r="J40" s="2">
        <f t="shared" si="1"/>
        <v>3.2</v>
      </c>
      <c r="K40" s="10"/>
    </row>
    <row r="41" spans="2:11" ht="12.75">
      <c r="B41" s="16" t="s">
        <v>70</v>
      </c>
      <c r="C41">
        <v>2812</v>
      </c>
      <c r="D41" s="2">
        <v>6.5</v>
      </c>
      <c r="E41" s="2">
        <f>D41*0.4</f>
        <v>2.6</v>
      </c>
      <c r="F41" s="2">
        <v>4.8</v>
      </c>
      <c r="G41" s="2">
        <f>F41*0.6</f>
        <v>2.88</v>
      </c>
      <c r="H41" s="27">
        <f>E41+G41</f>
        <v>5.48</v>
      </c>
      <c r="I41" s="2">
        <f t="shared" si="0"/>
        <v>-1.7000000000000002</v>
      </c>
      <c r="J41" s="2">
        <f t="shared" si="1"/>
        <v>5.48</v>
      </c>
      <c r="K41" s="10"/>
    </row>
    <row r="42" spans="2:11" ht="12.75">
      <c r="B42" s="15" t="s">
        <v>71</v>
      </c>
      <c r="C42">
        <v>2636</v>
      </c>
      <c r="D42" s="2">
        <v>6.5</v>
      </c>
      <c r="E42" s="2">
        <f>D42*0.4</f>
        <v>2.6</v>
      </c>
      <c r="F42" s="2">
        <v>1.2</v>
      </c>
      <c r="G42" s="2">
        <f>F42*0.6</f>
        <v>0.72</v>
      </c>
      <c r="H42" s="27">
        <f>E42+G42</f>
        <v>3.3200000000000003</v>
      </c>
      <c r="I42" s="2">
        <f t="shared" si="0"/>
        <v>-5.3</v>
      </c>
      <c r="J42" s="2">
        <f t="shared" si="1"/>
        <v>2</v>
      </c>
      <c r="K42" s="10"/>
    </row>
    <row r="43" spans="8:11" ht="12.75">
      <c r="H43" s="27"/>
      <c r="I43" s="2">
        <f t="shared" si="0"/>
      </c>
      <c r="J43" s="2">
        <f t="shared" si="1"/>
      </c>
      <c r="K43" s="10"/>
    </row>
    <row r="44" spans="1:13" ht="15.75">
      <c r="A44" s="1">
        <v>10</v>
      </c>
      <c r="B44" s="17" t="s">
        <v>72</v>
      </c>
      <c r="C44">
        <v>2167</v>
      </c>
      <c r="D44" s="2">
        <v>7.5</v>
      </c>
      <c r="E44" s="2">
        <f>D44*0.4</f>
        <v>3</v>
      </c>
      <c r="F44" s="2">
        <v>2.5</v>
      </c>
      <c r="G44" s="2">
        <f>F44*0.6</f>
        <v>1.5</v>
      </c>
      <c r="H44" s="29">
        <f>E44+G44</f>
        <v>4.5</v>
      </c>
      <c r="I44" s="2">
        <f t="shared" si="0"/>
        <v>-5</v>
      </c>
      <c r="J44" s="2">
        <f t="shared" si="1"/>
        <v>3.3</v>
      </c>
      <c r="K44" s="10"/>
      <c r="M44" s="17" t="s">
        <v>73</v>
      </c>
    </row>
    <row r="45" spans="2:13" ht="15.75">
      <c r="B45" s="17" t="s">
        <v>74</v>
      </c>
      <c r="C45">
        <v>2177</v>
      </c>
      <c r="D45" s="2">
        <v>7.5</v>
      </c>
      <c r="E45" s="2">
        <f>D45*0.4</f>
        <v>3</v>
      </c>
      <c r="F45" s="2">
        <v>3.5</v>
      </c>
      <c r="G45" s="2">
        <f>F45*0.6</f>
        <v>2.1</v>
      </c>
      <c r="H45" s="28">
        <f>E45+G45</f>
        <v>5.1</v>
      </c>
      <c r="I45" s="2">
        <f t="shared" si="0"/>
        <v>-4</v>
      </c>
      <c r="J45" s="2">
        <f t="shared" si="1"/>
        <v>4.300000000000001</v>
      </c>
      <c r="K45" s="10"/>
      <c r="M45" s="17"/>
    </row>
    <row r="46" spans="2:13" ht="15.75">
      <c r="B46" t="s">
        <v>75</v>
      </c>
      <c r="C46">
        <v>1913</v>
      </c>
      <c r="D46" s="2">
        <v>7.5</v>
      </c>
      <c r="E46" s="2">
        <f>D46*0.4</f>
        <v>3</v>
      </c>
      <c r="F46" s="2">
        <v>4.5</v>
      </c>
      <c r="G46" s="2">
        <f>F46*0.6</f>
        <v>2.6999999999999997</v>
      </c>
      <c r="H46" s="28">
        <f>E46+G46</f>
        <v>5.699999999999999</v>
      </c>
      <c r="I46" s="2">
        <f t="shared" si="0"/>
        <v>-3</v>
      </c>
      <c r="J46" s="2">
        <f t="shared" si="1"/>
        <v>5.699999999999999</v>
      </c>
      <c r="K46" s="10"/>
      <c r="M46" s="17"/>
    </row>
    <row r="47" spans="8:13" ht="15.75">
      <c r="H47" s="27"/>
      <c r="I47" s="2">
        <f t="shared" si="0"/>
      </c>
      <c r="J47" s="2">
        <f t="shared" si="1"/>
      </c>
      <c r="K47" s="10"/>
      <c r="M47" s="17"/>
    </row>
    <row r="48" spans="1:13" ht="15.75">
      <c r="A48" s="1">
        <v>11</v>
      </c>
      <c r="B48" t="s">
        <v>76</v>
      </c>
      <c r="C48">
        <v>2659</v>
      </c>
      <c r="D48" s="2">
        <v>7</v>
      </c>
      <c r="E48" s="2">
        <f>D48*0.4</f>
        <v>2.8000000000000003</v>
      </c>
      <c r="F48" s="2">
        <v>6</v>
      </c>
      <c r="G48" s="2">
        <f>F48*0.6</f>
        <v>3.5999999999999996</v>
      </c>
      <c r="H48" s="27">
        <f>E48+G48</f>
        <v>6.4</v>
      </c>
      <c r="I48" s="2">
        <f t="shared" si="0"/>
        <v>-1</v>
      </c>
      <c r="J48" s="2">
        <f t="shared" si="1"/>
        <v>6.4</v>
      </c>
      <c r="K48" s="10"/>
      <c r="M48" s="17" t="s">
        <v>77</v>
      </c>
    </row>
    <row r="49" spans="2:13" ht="12.75">
      <c r="B49" t="s">
        <v>78</v>
      </c>
      <c r="C49">
        <v>2687</v>
      </c>
      <c r="D49" s="2">
        <v>7</v>
      </c>
      <c r="E49" s="2">
        <f>D49*0.4</f>
        <v>2.8000000000000003</v>
      </c>
      <c r="F49" s="2">
        <v>4</v>
      </c>
      <c r="G49" s="2">
        <f>F49*0.6</f>
        <v>2.4</v>
      </c>
      <c r="H49" s="27">
        <f>E49+G49</f>
        <v>5.2</v>
      </c>
      <c r="I49" s="2">
        <f t="shared" si="0"/>
        <v>-3</v>
      </c>
      <c r="J49" s="2">
        <f t="shared" si="1"/>
        <v>5.2</v>
      </c>
      <c r="K49" s="10"/>
      <c r="M49" s="11"/>
    </row>
    <row r="50" spans="8:11" ht="12.75">
      <c r="H50" s="27"/>
      <c r="I50" s="2">
        <f t="shared" si="0"/>
      </c>
      <c r="J50" s="2">
        <f t="shared" si="1"/>
      </c>
      <c r="K50" s="10"/>
    </row>
    <row r="51" spans="1:13" ht="12.75">
      <c r="A51" s="1">
        <v>12</v>
      </c>
      <c r="B51" t="s">
        <v>79</v>
      </c>
      <c r="C51">
        <v>2841</v>
      </c>
      <c r="D51" s="2">
        <v>10</v>
      </c>
      <c r="E51" s="2">
        <f>D51*0.4</f>
        <v>4</v>
      </c>
      <c r="F51" s="2">
        <v>6</v>
      </c>
      <c r="G51" s="2">
        <f>F51*0.6</f>
        <v>3.5999999999999996</v>
      </c>
      <c r="H51" s="27">
        <f>E51+G51</f>
        <v>7.6</v>
      </c>
      <c r="I51" s="2">
        <f t="shared" si="0"/>
        <v>-4</v>
      </c>
      <c r="J51" s="2">
        <f t="shared" si="1"/>
        <v>6.8</v>
      </c>
      <c r="K51" s="10"/>
      <c r="M51" t="s">
        <v>80</v>
      </c>
    </row>
    <row r="52" spans="2:11" ht="12.75">
      <c r="B52" t="s">
        <v>81</v>
      </c>
      <c r="C52">
        <v>2690</v>
      </c>
      <c r="D52" s="2">
        <v>10</v>
      </c>
      <c r="E52" s="2">
        <f>D52*0.4</f>
        <v>4</v>
      </c>
      <c r="F52" s="2">
        <v>6.5</v>
      </c>
      <c r="G52" s="2">
        <f>F52*0.6</f>
        <v>3.9</v>
      </c>
      <c r="H52" s="27">
        <f>E52+G52</f>
        <v>7.9</v>
      </c>
      <c r="I52" s="2">
        <f t="shared" si="0"/>
        <v>-3.5</v>
      </c>
      <c r="J52" s="2">
        <f t="shared" si="1"/>
        <v>7.300000000000001</v>
      </c>
      <c r="K52" s="10"/>
    </row>
    <row r="53" spans="8:10" ht="12.75">
      <c r="H53" s="27"/>
      <c r="I53" s="2">
        <f t="shared" si="0"/>
      </c>
      <c r="J53" s="2">
        <f t="shared" si="1"/>
      </c>
    </row>
    <row r="54" spans="1:13" ht="12.75">
      <c r="A54" s="1">
        <v>13</v>
      </c>
      <c r="B54" t="s">
        <v>82</v>
      </c>
      <c r="C54">
        <v>2672</v>
      </c>
      <c r="D54" s="2">
        <v>8</v>
      </c>
      <c r="E54" s="2">
        <f>D54*0.4</f>
        <v>3.2</v>
      </c>
      <c r="F54" s="2">
        <v>5.5</v>
      </c>
      <c r="G54" s="2">
        <f>F54*0.6</f>
        <v>3.3</v>
      </c>
      <c r="H54" s="27">
        <f>E54+G54</f>
        <v>6.5</v>
      </c>
      <c r="I54" s="2">
        <f t="shared" si="0"/>
        <v>-2.5</v>
      </c>
      <c r="J54" s="2">
        <f t="shared" si="1"/>
        <v>6.5</v>
      </c>
      <c r="K54" s="10"/>
      <c r="M54" t="s">
        <v>83</v>
      </c>
    </row>
    <row r="55" ht="12.75">
      <c r="H55" s="27"/>
    </row>
    <row r="56" spans="8:11" ht="12.75">
      <c r="H56" s="27"/>
      <c r="I56" s="2">
        <f aca="true" t="shared" si="2" ref="I56:I119">IF(D56="","",-(D56-F56))</f>
      </c>
      <c r="J56" s="2">
        <f aca="true" t="shared" si="3" ref="J56:J85">IF(D56="","",IF((D56-F56)&gt;3,(F56+2)*0.4+F56*0.6,H56))</f>
      </c>
      <c r="K56" s="10"/>
    </row>
    <row r="57" spans="1:13" ht="12.75">
      <c r="A57" s="1">
        <v>14</v>
      </c>
      <c r="B57" t="s">
        <v>84</v>
      </c>
      <c r="C57">
        <v>2749</v>
      </c>
      <c r="D57" s="2">
        <v>9</v>
      </c>
      <c r="E57" s="2">
        <f>D57*0.4</f>
        <v>3.6</v>
      </c>
      <c r="F57" s="2">
        <v>4.7</v>
      </c>
      <c r="G57" s="2">
        <f>F57*0.6</f>
        <v>2.82</v>
      </c>
      <c r="H57" s="28">
        <f>E57+G57</f>
        <v>6.42</v>
      </c>
      <c r="I57" s="2">
        <f t="shared" si="2"/>
        <v>-4.3</v>
      </c>
      <c r="J57" s="2">
        <f t="shared" si="3"/>
        <v>5.5</v>
      </c>
      <c r="K57" s="10"/>
      <c r="M57" t="s">
        <v>50</v>
      </c>
    </row>
    <row r="58" spans="2:11" ht="12.75">
      <c r="B58" t="s">
        <v>85</v>
      </c>
      <c r="C58">
        <v>2715</v>
      </c>
      <c r="D58" s="2">
        <v>9</v>
      </c>
      <c r="E58" s="2">
        <f>D58*0.4</f>
        <v>3.6</v>
      </c>
      <c r="F58" s="2">
        <v>8.6</v>
      </c>
      <c r="G58" s="2">
        <f>F58*0.6</f>
        <v>5.159999999999999</v>
      </c>
      <c r="H58" s="28">
        <f>E58+G58</f>
        <v>8.76</v>
      </c>
      <c r="I58" s="2">
        <f t="shared" si="2"/>
        <v>-0.40000000000000036</v>
      </c>
      <c r="J58" s="2">
        <f t="shared" si="3"/>
        <v>8.76</v>
      </c>
      <c r="K58" s="10"/>
    </row>
    <row r="59" spans="8:10" ht="12.75">
      <c r="H59" s="27"/>
      <c r="I59" s="2">
        <f t="shared" si="2"/>
      </c>
      <c r="J59" s="2">
        <f t="shared" si="3"/>
      </c>
    </row>
    <row r="60" spans="1:13" ht="12.75">
      <c r="A60" s="1">
        <v>15</v>
      </c>
      <c r="B60" t="s">
        <v>86</v>
      </c>
      <c r="C60">
        <v>1686</v>
      </c>
      <c r="D60" s="2">
        <v>7</v>
      </c>
      <c r="E60" s="2">
        <f>D60*0.4</f>
        <v>2.8000000000000003</v>
      </c>
      <c r="F60" s="2">
        <v>4</v>
      </c>
      <c r="G60" s="2">
        <f>F60*0.6</f>
        <v>2.4</v>
      </c>
      <c r="H60" s="27">
        <f>E60+G60</f>
        <v>5.2</v>
      </c>
      <c r="I60" s="2">
        <f t="shared" si="2"/>
        <v>-3</v>
      </c>
      <c r="J60" s="2">
        <f t="shared" si="3"/>
        <v>5.2</v>
      </c>
      <c r="K60" s="10"/>
      <c r="M60" t="s">
        <v>87</v>
      </c>
    </row>
    <row r="61" spans="2:11" ht="12.75">
      <c r="B61" t="s">
        <v>88</v>
      </c>
      <c r="C61">
        <v>1812</v>
      </c>
      <c r="D61" s="2">
        <v>7</v>
      </c>
      <c r="E61" s="2">
        <f>D61*0.4</f>
        <v>2.8000000000000003</v>
      </c>
      <c r="F61" s="2">
        <v>4</v>
      </c>
      <c r="G61" s="2">
        <f>F61*0.6</f>
        <v>2.4</v>
      </c>
      <c r="H61" s="27">
        <f>E61+G61</f>
        <v>5.2</v>
      </c>
      <c r="I61" s="2">
        <f t="shared" si="2"/>
        <v>-3</v>
      </c>
      <c r="J61" s="2">
        <f t="shared" si="3"/>
        <v>5.2</v>
      </c>
      <c r="K61" s="10"/>
    </row>
    <row r="62" spans="8:11" ht="12.75">
      <c r="H62" s="27"/>
      <c r="I62" s="2">
        <f t="shared" si="2"/>
      </c>
      <c r="J62" s="2">
        <f t="shared" si="3"/>
      </c>
      <c r="K62" s="10"/>
    </row>
    <row r="63" spans="1:13" ht="12.75">
      <c r="A63" s="1">
        <v>16</v>
      </c>
      <c r="B63" t="s">
        <v>16</v>
      </c>
      <c r="C63">
        <v>975</v>
      </c>
      <c r="D63" s="2">
        <v>7.5</v>
      </c>
      <c r="E63" s="2">
        <f>D63*0.4</f>
        <v>3</v>
      </c>
      <c r="F63" s="2">
        <v>5</v>
      </c>
      <c r="G63" s="2">
        <f>F63*0.6</f>
        <v>3</v>
      </c>
      <c r="H63" s="27">
        <f>E63+G63</f>
        <v>6</v>
      </c>
      <c r="I63" s="2">
        <f t="shared" si="2"/>
        <v>-2.5</v>
      </c>
      <c r="J63" s="2">
        <f t="shared" si="3"/>
        <v>6</v>
      </c>
      <c r="K63" s="10"/>
      <c r="M63" t="s">
        <v>89</v>
      </c>
    </row>
    <row r="64" spans="8:11" ht="12.75">
      <c r="H64" s="27"/>
      <c r="I64" s="2">
        <f t="shared" si="2"/>
      </c>
      <c r="J64" s="2">
        <f t="shared" si="3"/>
      </c>
      <c r="K64" s="10"/>
    </row>
    <row r="65" spans="1:13" ht="12.75">
      <c r="A65" s="1">
        <v>17</v>
      </c>
      <c r="B65" t="s">
        <v>90</v>
      </c>
      <c r="C65">
        <v>2790</v>
      </c>
      <c r="D65" s="2">
        <v>7.5</v>
      </c>
      <c r="E65" s="2">
        <f>D65*0.4</f>
        <v>3</v>
      </c>
      <c r="F65" s="2">
        <v>4.5</v>
      </c>
      <c r="G65" s="2">
        <f>F65*0.6</f>
        <v>2.6999999999999997</v>
      </c>
      <c r="H65" s="28">
        <f>E65+G65</f>
        <v>5.699999999999999</v>
      </c>
      <c r="I65" s="2">
        <f t="shared" si="2"/>
        <v>-3</v>
      </c>
      <c r="J65" s="2">
        <f t="shared" si="3"/>
        <v>5.699999999999999</v>
      </c>
      <c r="K65" s="10"/>
      <c r="M65" t="s">
        <v>91</v>
      </c>
    </row>
    <row r="66" spans="2:13" ht="12.75">
      <c r="B66" s="11" t="s">
        <v>92</v>
      </c>
      <c r="C66">
        <v>2763</v>
      </c>
      <c r="D66" s="2">
        <v>7.5</v>
      </c>
      <c r="E66" s="2">
        <f>D66*0.4</f>
        <v>3</v>
      </c>
      <c r="F66" s="2">
        <v>5.5</v>
      </c>
      <c r="G66" s="2">
        <f>F66*0.6</f>
        <v>3.3</v>
      </c>
      <c r="H66" s="28">
        <f>E66+G66</f>
        <v>6.3</v>
      </c>
      <c r="I66" s="2">
        <f t="shared" si="2"/>
        <v>-2</v>
      </c>
      <c r="J66" s="2">
        <f t="shared" si="3"/>
        <v>6.3</v>
      </c>
      <c r="K66" s="10"/>
      <c r="M66" s="15"/>
    </row>
    <row r="67" spans="2:11" ht="12.75">
      <c r="B67" s="11"/>
      <c r="H67" s="27"/>
      <c r="I67" s="2">
        <f t="shared" si="2"/>
      </c>
      <c r="J67" s="2">
        <f t="shared" si="3"/>
      </c>
      <c r="K67" s="10"/>
    </row>
    <row r="68" spans="1:13" ht="12.75">
      <c r="A68" s="1">
        <v>18</v>
      </c>
      <c r="B68" s="11" t="s">
        <v>93</v>
      </c>
      <c r="C68">
        <v>1737</v>
      </c>
      <c r="D68" s="2">
        <v>6.5</v>
      </c>
      <c r="E68" s="2">
        <f>D68*0.4</f>
        <v>2.6</v>
      </c>
      <c r="F68" s="2">
        <v>4.8</v>
      </c>
      <c r="G68" s="2">
        <f>F68*0.6</f>
        <v>2.88</v>
      </c>
      <c r="H68" s="27">
        <f>E68+G68</f>
        <v>5.48</v>
      </c>
      <c r="I68" s="2">
        <f t="shared" si="2"/>
        <v>-1.7000000000000002</v>
      </c>
      <c r="J68" s="2">
        <f t="shared" si="3"/>
        <v>5.48</v>
      </c>
      <c r="K68" s="10"/>
      <c r="M68" t="s">
        <v>94</v>
      </c>
    </row>
    <row r="69" spans="8:10" ht="12.75">
      <c r="H69" s="27"/>
      <c r="I69" s="2">
        <f t="shared" si="2"/>
      </c>
      <c r="J69" s="2">
        <f t="shared" si="3"/>
      </c>
    </row>
    <row r="70" spans="2:13" ht="12.75">
      <c r="B70" s="18" t="s">
        <v>95</v>
      </c>
      <c r="C70">
        <v>2859</v>
      </c>
      <c r="D70" s="2">
        <v>6.5</v>
      </c>
      <c r="E70" s="2">
        <f>D70*0.4</f>
        <v>2.6</v>
      </c>
      <c r="F70" s="2">
        <v>4</v>
      </c>
      <c r="G70" s="2">
        <f>F70*0.6</f>
        <v>2.4</v>
      </c>
      <c r="H70" s="27">
        <f>E70+G70</f>
        <v>5</v>
      </c>
      <c r="I70" s="2">
        <f t="shared" si="2"/>
        <v>-2.5</v>
      </c>
      <c r="J70" s="2">
        <f t="shared" si="3"/>
        <v>5</v>
      </c>
      <c r="K70"/>
      <c r="M70" s="18" t="s">
        <v>96</v>
      </c>
    </row>
    <row r="71" spans="2:13" ht="12.75">
      <c r="B71" s="18" t="s">
        <v>97</v>
      </c>
      <c r="C71">
        <v>2833</v>
      </c>
      <c r="D71" s="2">
        <v>6.5</v>
      </c>
      <c r="E71" s="2">
        <f>D71*0.4</f>
        <v>2.6</v>
      </c>
      <c r="F71" s="2">
        <v>4.5</v>
      </c>
      <c r="G71" s="2">
        <f>F71*0.6</f>
        <v>2.6999999999999997</v>
      </c>
      <c r="H71" s="27">
        <f>E71+G71</f>
        <v>5.3</v>
      </c>
      <c r="I71" s="2">
        <f t="shared" si="2"/>
        <v>-2</v>
      </c>
      <c r="J71" s="2">
        <f t="shared" si="3"/>
        <v>5.3</v>
      </c>
      <c r="K71"/>
      <c r="M71" s="18"/>
    </row>
    <row r="72" spans="8:11" ht="12.75">
      <c r="H72" s="27"/>
      <c r="I72" s="2">
        <f t="shared" si="2"/>
      </c>
      <c r="J72" s="2">
        <f t="shared" si="3"/>
      </c>
      <c r="K72" s="10"/>
    </row>
    <row r="73" spans="1:13" ht="12.75">
      <c r="A73" s="1">
        <v>19</v>
      </c>
      <c r="B73" t="s">
        <v>98</v>
      </c>
      <c r="C73">
        <v>939</v>
      </c>
      <c r="D73" s="2">
        <v>9</v>
      </c>
      <c r="E73" s="2">
        <f>D73*0.4</f>
        <v>3.6</v>
      </c>
      <c r="F73" s="2">
        <v>5.3</v>
      </c>
      <c r="G73" s="2">
        <f>F73*0.6</f>
        <v>3.1799999999999997</v>
      </c>
      <c r="H73" s="28">
        <f>E73+G73</f>
        <v>6.779999999999999</v>
      </c>
      <c r="I73" s="2">
        <f t="shared" si="2"/>
        <v>-3.7</v>
      </c>
      <c r="J73" s="2">
        <f t="shared" si="3"/>
        <v>6.1</v>
      </c>
      <c r="K73"/>
      <c r="M73" t="s">
        <v>77</v>
      </c>
    </row>
    <row r="74" spans="2:13" ht="12.75">
      <c r="B74" s="11"/>
      <c r="H74" s="27"/>
      <c r="I74" s="2">
        <f t="shared" si="2"/>
      </c>
      <c r="J74" s="2">
        <f t="shared" si="3"/>
      </c>
      <c r="K74" s="10"/>
      <c r="M74" s="19"/>
    </row>
    <row r="75" spans="1:13" ht="12.75">
      <c r="A75" s="1">
        <v>20</v>
      </c>
      <c r="B75" s="11" t="s">
        <v>99</v>
      </c>
      <c r="C75">
        <v>1804</v>
      </c>
      <c r="D75" s="2">
        <v>6</v>
      </c>
      <c r="E75" s="2">
        <f>D75*0.4</f>
        <v>2.4000000000000004</v>
      </c>
      <c r="F75" s="2">
        <v>4.4</v>
      </c>
      <c r="G75" s="2">
        <f>F75*0.6</f>
        <v>2.64</v>
      </c>
      <c r="H75" s="27">
        <f>E75+G75</f>
        <v>5.040000000000001</v>
      </c>
      <c r="I75" s="2">
        <f t="shared" si="2"/>
        <v>-1.5999999999999996</v>
      </c>
      <c r="J75" s="2">
        <f t="shared" si="3"/>
        <v>5.040000000000001</v>
      </c>
      <c r="K75"/>
      <c r="M75" t="s">
        <v>100</v>
      </c>
    </row>
    <row r="76" spans="2:11" ht="12.75">
      <c r="B76" s="11" t="s">
        <v>101</v>
      </c>
      <c r="C76">
        <v>2525</v>
      </c>
      <c r="D76" s="2">
        <v>6</v>
      </c>
      <c r="E76" s="2">
        <f>D76*0.4</f>
        <v>2.4000000000000004</v>
      </c>
      <c r="F76" s="2">
        <v>3.3</v>
      </c>
      <c r="G76" s="2">
        <f>F76*0.6</f>
        <v>1.9799999999999998</v>
      </c>
      <c r="H76" s="27">
        <f>E76+G76</f>
        <v>4.38</v>
      </c>
      <c r="I76" s="2">
        <f t="shared" si="2"/>
        <v>-2.7</v>
      </c>
      <c r="J76" s="2">
        <f t="shared" si="3"/>
        <v>4.38</v>
      </c>
      <c r="K76"/>
    </row>
    <row r="77" spans="8:10" ht="12.75">
      <c r="H77" s="27"/>
      <c r="I77" s="2">
        <f t="shared" si="2"/>
      </c>
      <c r="J77" s="2">
        <f t="shared" si="3"/>
      </c>
    </row>
    <row r="78" spans="1:13" ht="12.75">
      <c r="A78" s="1">
        <v>21</v>
      </c>
      <c r="B78" s="11" t="s">
        <v>102</v>
      </c>
      <c r="C78">
        <v>2698</v>
      </c>
      <c r="D78" s="2">
        <v>8.5</v>
      </c>
      <c r="E78" s="2">
        <f>D78*0.4</f>
        <v>3.4000000000000004</v>
      </c>
      <c r="F78" s="2">
        <v>3.8</v>
      </c>
      <c r="G78" s="2">
        <f>F78*0.6</f>
        <v>2.28</v>
      </c>
      <c r="H78" s="27">
        <f>E78+G78</f>
        <v>5.68</v>
      </c>
      <c r="I78" s="2">
        <f t="shared" si="2"/>
        <v>-4.7</v>
      </c>
      <c r="J78" s="2">
        <f t="shared" si="3"/>
        <v>4.6</v>
      </c>
      <c r="K78"/>
      <c r="M78" t="s">
        <v>103</v>
      </c>
    </row>
    <row r="79" spans="2:11" ht="12.75">
      <c r="B79" s="11" t="s">
        <v>104</v>
      </c>
      <c r="C79">
        <v>2777</v>
      </c>
      <c r="D79" s="2">
        <v>8.5</v>
      </c>
      <c r="E79" s="2">
        <f>D79*0.4</f>
        <v>3.4000000000000004</v>
      </c>
      <c r="F79" s="2">
        <v>2.1</v>
      </c>
      <c r="G79" s="2">
        <f>F79*0.6</f>
        <v>1.26</v>
      </c>
      <c r="H79" s="27">
        <f>E79+G79</f>
        <v>4.66</v>
      </c>
      <c r="I79" s="2">
        <f t="shared" si="2"/>
        <v>-6.4</v>
      </c>
      <c r="J79" s="2">
        <f t="shared" si="3"/>
        <v>2.9</v>
      </c>
      <c r="K79"/>
    </row>
    <row r="80" spans="8:11" ht="12.75">
      <c r="H80" s="27"/>
      <c r="I80" s="2">
        <f t="shared" si="2"/>
      </c>
      <c r="J80" s="2">
        <f t="shared" si="3"/>
      </c>
      <c r="K80" s="10"/>
    </row>
    <row r="81" spans="1:13" ht="12.75">
      <c r="A81" s="1">
        <v>22</v>
      </c>
      <c r="B81" s="11" t="s">
        <v>105</v>
      </c>
      <c r="C81">
        <v>2434</v>
      </c>
      <c r="D81" s="2">
        <v>10</v>
      </c>
      <c r="E81" s="2">
        <f>D81*0.4</f>
        <v>4</v>
      </c>
      <c r="F81" s="2">
        <v>5</v>
      </c>
      <c r="G81" s="2">
        <f>F81*0.6</f>
        <v>3</v>
      </c>
      <c r="H81" s="27">
        <f>E81+G81</f>
        <v>7</v>
      </c>
      <c r="I81" s="2">
        <f t="shared" si="2"/>
        <v>-5</v>
      </c>
      <c r="J81" s="2">
        <f t="shared" si="3"/>
        <v>5.800000000000001</v>
      </c>
      <c r="K81"/>
      <c r="M81" t="s">
        <v>106</v>
      </c>
    </row>
    <row r="82" spans="2:11" ht="12.75">
      <c r="B82" t="s">
        <v>107</v>
      </c>
      <c r="C82">
        <v>2676</v>
      </c>
      <c r="D82" s="2">
        <v>10</v>
      </c>
      <c r="E82" s="2">
        <f>D82*0.4</f>
        <v>4</v>
      </c>
      <c r="F82" s="2">
        <v>5.5</v>
      </c>
      <c r="G82" s="2">
        <f>F82*0.6</f>
        <v>3.3</v>
      </c>
      <c r="H82" s="27">
        <f>E82+G82</f>
        <v>7.3</v>
      </c>
      <c r="I82" s="2">
        <f t="shared" si="2"/>
        <v>-4.5</v>
      </c>
      <c r="J82" s="2">
        <f t="shared" si="3"/>
        <v>6.3</v>
      </c>
      <c r="K82"/>
    </row>
    <row r="83" spans="8:10" ht="12.75">
      <c r="H83" s="27"/>
      <c r="I83" s="2">
        <f t="shared" si="2"/>
      </c>
      <c r="J83" s="2">
        <f t="shared" si="3"/>
      </c>
    </row>
    <row r="84" spans="1:13" ht="12.75">
      <c r="A84" s="1">
        <v>23</v>
      </c>
      <c r="B84" s="11" t="s">
        <v>15</v>
      </c>
      <c r="C84">
        <v>2387</v>
      </c>
      <c r="D84" s="2">
        <v>7.5</v>
      </c>
      <c r="E84" s="2">
        <f>D84*0.4</f>
        <v>3</v>
      </c>
      <c r="F84" s="2">
        <v>1</v>
      </c>
      <c r="G84" s="2">
        <f>F84*0.6</f>
        <v>0.6</v>
      </c>
      <c r="H84" s="27">
        <f>E84+G84</f>
        <v>3.6</v>
      </c>
      <c r="I84" s="2">
        <f t="shared" si="2"/>
        <v>-6.5</v>
      </c>
      <c r="J84" s="2">
        <f t="shared" si="3"/>
        <v>1.8000000000000003</v>
      </c>
      <c r="K84" s="10" t="s">
        <v>39</v>
      </c>
      <c r="M84" t="s">
        <v>108</v>
      </c>
    </row>
    <row r="85" spans="2:11" ht="12.75">
      <c r="B85" t="s">
        <v>109</v>
      </c>
      <c r="C85">
        <v>2351</v>
      </c>
      <c r="D85" s="2">
        <v>7.5</v>
      </c>
      <c r="E85" s="2">
        <f>D85*0.4</f>
        <v>3</v>
      </c>
      <c r="F85" s="2">
        <v>3</v>
      </c>
      <c r="G85" s="2">
        <f>F85*0.6</f>
        <v>1.7999999999999998</v>
      </c>
      <c r="H85" s="27">
        <f>E85+G85</f>
        <v>4.8</v>
      </c>
      <c r="I85" s="2">
        <f t="shared" si="2"/>
        <v>-4.5</v>
      </c>
      <c r="J85" s="2">
        <f t="shared" si="3"/>
        <v>3.8</v>
      </c>
      <c r="K85" s="10" t="s">
        <v>39</v>
      </c>
    </row>
    <row r="86" spans="8:11" ht="12.75">
      <c r="H86" s="27"/>
      <c r="K86" s="20"/>
    </row>
    <row r="87" spans="2:11" ht="12.75">
      <c r="B87" t="s">
        <v>111</v>
      </c>
      <c r="C87">
        <v>1695</v>
      </c>
      <c r="D87" s="2">
        <v>4</v>
      </c>
      <c r="E87" s="2">
        <f aca="true" t="shared" si="4" ref="E87:E149">D87*0.4</f>
        <v>1.6</v>
      </c>
      <c r="F87" s="2">
        <v>5.7</v>
      </c>
      <c r="G87" s="2">
        <f aca="true" t="shared" si="5" ref="G87:G149">F87*0.6</f>
        <v>3.42</v>
      </c>
      <c r="H87" s="27">
        <f aca="true" t="shared" si="6" ref="H87:H149">E87+G87</f>
        <v>5.02</v>
      </c>
      <c r="I87" s="2">
        <f t="shared" si="2"/>
        <v>1.7000000000000002</v>
      </c>
      <c r="J87" s="2">
        <f>IF(OR(D87="",D87=0),F87,IF((D87-F87)&gt;3,(F87+2)*0.4+F87*0.6,H87))</f>
        <v>5.02</v>
      </c>
      <c r="K87" s="20"/>
    </row>
    <row r="88" spans="2:11" ht="12.75">
      <c r="B88" t="s">
        <v>112</v>
      </c>
      <c r="C88">
        <v>1903</v>
      </c>
      <c r="D88" s="2">
        <v>7.5</v>
      </c>
      <c r="E88" s="2">
        <f t="shared" si="4"/>
        <v>3</v>
      </c>
      <c r="G88" s="2">
        <f t="shared" si="5"/>
        <v>0</v>
      </c>
      <c r="H88" s="27">
        <f t="shared" si="6"/>
        <v>3</v>
      </c>
      <c r="I88" s="2">
        <f t="shared" si="2"/>
        <v>-7.5</v>
      </c>
      <c r="J88" s="2">
        <f aca="true" t="shared" si="7" ref="J88:J151">IF(OR(D88="",D88=0),F88,IF((D88-F88)&gt;3,(F88+2)*0.4+F88*0.6,H88))</f>
        <v>0.8</v>
      </c>
      <c r="K88" s="20"/>
    </row>
    <row r="89" spans="2:11" ht="12.75">
      <c r="B89" t="s">
        <v>113</v>
      </c>
      <c r="C89">
        <v>1606</v>
      </c>
      <c r="D89" s="2">
        <v>0</v>
      </c>
      <c r="E89" s="2">
        <f t="shared" si="4"/>
        <v>0</v>
      </c>
      <c r="G89" s="2">
        <f t="shared" si="5"/>
        <v>0</v>
      </c>
      <c r="H89" s="27">
        <f t="shared" si="6"/>
        <v>0</v>
      </c>
      <c r="I89" s="2">
        <f t="shared" si="2"/>
        <v>0</v>
      </c>
      <c r="J89" s="2">
        <f t="shared" si="7"/>
        <v>0</v>
      </c>
      <c r="K89" s="20"/>
    </row>
    <row r="90" spans="2:11" ht="12.75">
      <c r="B90" t="s">
        <v>114</v>
      </c>
      <c r="C90">
        <v>1873</v>
      </c>
      <c r="D90" s="2">
        <v>10</v>
      </c>
      <c r="E90" s="2">
        <f t="shared" si="4"/>
        <v>4</v>
      </c>
      <c r="G90" s="2">
        <f t="shared" si="5"/>
        <v>0</v>
      </c>
      <c r="H90" s="27">
        <f t="shared" si="6"/>
        <v>4</v>
      </c>
      <c r="I90" s="2">
        <f t="shared" si="2"/>
        <v>-10</v>
      </c>
      <c r="J90" s="2">
        <f t="shared" si="7"/>
        <v>0.8</v>
      </c>
      <c r="K90" s="20"/>
    </row>
    <row r="91" spans="2:11" ht="12.75">
      <c r="B91" t="s">
        <v>21</v>
      </c>
      <c r="C91">
        <v>1757</v>
      </c>
      <c r="D91" s="2">
        <v>3.5</v>
      </c>
      <c r="E91" s="2">
        <f t="shared" si="4"/>
        <v>1.4000000000000001</v>
      </c>
      <c r="F91" s="2">
        <v>1</v>
      </c>
      <c r="G91" s="2">
        <f t="shared" si="5"/>
        <v>0.6</v>
      </c>
      <c r="H91" s="27">
        <f t="shared" si="6"/>
        <v>2</v>
      </c>
      <c r="I91" s="2">
        <f t="shared" si="2"/>
        <v>-2.5</v>
      </c>
      <c r="J91" s="2">
        <f t="shared" si="7"/>
        <v>2</v>
      </c>
      <c r="K91" s="20"/>
    </row>
    <row r="92" spans="2:11" ht="12.75">
      <c r="B92" t="s">
        <v>115</v>
      </c>
      <c r="C92">
        <v>2041</v>
      </c>
      <c r="D92" s="2">
        <v>4.2</v>
      </c>
      <c r="E92" s="2">
        <f t="shared" si="4"/>
        <v>1.6800000000000002</v>
      </c>
      <c r="G92" s="2">
        <f t="shared" si="5"/>
        <v>0</v>
      </c>
      <c r="H92" s="27">
        <f t="shared" si="6"/>
        <v>1.6800000000000002</v>
      </c>
      <c r="I92" s="2">
        <f t="shared" si="2"/>
        <v>-4.2</v>
      </c>
      <c r="J92" s="2">
        <f t="shared" si="7"/>
        <v>0.8</v>
      </c>
      <c r="K92" s="20"/>
    </row>
    <row r="93" spans="2:11" ht="12.75">
      <c r="B93" t="s">
        <v>116</v>
      </c>
      <c r="C93">
        <v>1752</v>
      </c>
      <c r="D93" s="2">
        <v>3.5</v>
      </c>
      <c r="E93" s="2">
        <f t="shared" si="4"/>
        <v>1.4000000000000001</v>
      </c>
      <c r="F93" s="2">
        <v>2.5</v>
      </c>
      <c r="G93" s="2">
        <f t="shared" si="5"/>
        <v>1.5</v>
      </c>
      <c r="H93" s="27">
        <f t="shared" si="6"/>
        <v>2.9000000000000004</v>
      </c>
      <c r="I93" s="2">
        <f t="shared" si="2"/>
        <v>-1</v>
      </c>
      <c r="J93" s="2">
        <f t="shared" si="7"/>
        <v>2.9000000000000004</v>
      </c>
      <c r="K93" s="20"/>
    </row>
    <row r="94" spans="2:11" ht="12.75">
      <c r="B94" t="s">
        <v>117</v>
      </c>
      <c r="C94">
        <v>1232</v>
      </c>
      <c r="D94" s="2">
        <v>0</v>
      </c>
      <c r="E94" s="2">
        <f t="shared" si="4"/>
        <v>0</v>
      </c>
      <c r="G94" s="2">
        <f t="shared" si="5"/>
        <v>0</v>
      </c>
      <c r="H94" s="27">
        <f t="shared" si="6"/>
        <v>0</v>
      </c>
      <c r="I94" s="2">
        <f t="shared" si="2"/>
        <v>0</v>
      </c>
      <c r="J94" s="2">
        <f t="shared" si="7"/>
        <v>0</v>
      </c>
      <c r="K94" s="20"/>
    </row>
    <row r="95" spans="2:11" ht="12.75">
      <c r="B95" t="s">
        <v>29</v>
      </c>
      <c r="C95">
        <v>1452</v>
      </c>
      <c r="D95" s="2">
        <v>0</v>
      </c>
      <c r="E95" s="2">
        <f t="shared" si="4"/>
        <v>0</v>
      </c>
      <c r="G95" s="2">
        <f t="shared" si="5"/>
        <v>0</v>
      </c>
      <c r="H95" s="27">
        <f t="shared" si="6"/>
        <v>0</v>
      </c>
      <c r="I95" s="2">
        <f t="shared" si="2"/>
        <v>0</v>
      </c>
      <c r="J95" s="2">
        <f t="shared" si="7"/>
        <v>0</v>
      </c>
      <c r="K95" s="20"/>
    </row>
    <row r="96" spans="2:11" ht="12.75">
      <c r="B96" t="s">
        <v>27</v>
      </c>
      <c r="C96">
        <v>1254</v>
      </c>
      <c r="D96" s="2">
        <v>0</v>
      </c>
      <c r="E96" s="2">
        <f t="shared" si="4"/>
        <v>0</v>
      </c>
      <c r="G96" s="2">
        <f t="shared" si="5"/>
        <v>0</v>
      </c>
      <c r="H96" s="27">
        <f t="shared" si="6"/>
        <v>0</v>
      </c>
      <c r="I96" s="30">
        <f t="shared" si="2"/>
        <v>0</v>
      </c>
      <c r="J96" s="2">
        <f t="shared" si="7"/>
        <v>0</v>
      </c>
      <c r="K96" s="20"/>
    </row>
    <row r="97" spans="2:11" ht="12.75">
      <c r="B97" t="s">
        <v>118</v>
      </c>
      <c r="C97">
        <v>1392</v>
      </c>
      <c r="D97" s="2">
        <v>0</v>
      </c>
      <c r="E97" s="2">
        <f t="shared" si="4"/>
        <v>0</v>
      </c>
      <c r="G97" s="2">
        <f t="shared" si="5"/>
        <v>0</v>
      </c>
      <c r="H97" s="27">
        <f t="shared" si="6"/>
        <v>0</v>
      </c>
      <c r="I97" s="2">
        <f t="shared" si="2"/>
        <v>0</v>
      </c>
      <c r="J97" s="2">
        <f t="shared" si="7"/>
        <v>0</v>
      </c>
      <c r="K97" s="20"/>
    </row>
    <row r="98" spans="2:11" ht="12.75">
      <c r="B98" t="s">
        <v>119</v>
      </c>
      <c r="C98">
        <v>1763</v>
      </c>
      <c r="D98" s="2">
        <v>6</v>
      </c>
      <c r="E98" s="2">
        <f t="shared" si="4"/>
        <v>2.4000000000000004</v>
      </c>
      <c r="G98" s="2">
        <f t="shared" si="5"/>
        <v>0</v>
      </c>
      <c r="H98" s="27">
        <f t="shared" si="6"/>
        <v>2.4000000000000004</v>
      </c>
      <c r="I98" s="2">
        <f t="shared" si="2"/>
        <v>-6</v>
      </c>
      <c r="J98" s="2">
        <f t="shared" si="7"/>
        <v>0.8</v>
      </c>
      <c r="K98" s="20"/>
    </row>
    <row r="99" spans="2:11" ht="12.75">
      <c r="B99" t="s">
        <v>120</v>
      </c>
      <c r="C99">
        <v>1122</v>
      </c>
      <c r="D99" s="2">
        <v>0</v>
      </c>
      <c r="E99" s="2">
        <f t="shared" si="4"/>
        <v>0</v>
      </c>
      <c r="F99" s="2">
        <v>2</v>
      </c>
      <c r="G99" s="2">
        <f t="shared" si="5"/>
        <v>1.2</v>
      </c>
      <c r="H99" s="27">
        <f t="shared" si="6"/>
        <v>1.2</v>
      </c>
      <c r="I99" s="2">
        <f t="shared" si="2"/>
        <v>2</v>
      </c>
      <c r="J99" s="2">
        <f t="shared" si="7"/>
        <v>2</v>
      </c>
      <c r="K99" s="20"/>
    </row>
    <row r="100" spans="2:11" ht="12.75">
      <c r="B100" t="s">
        <v>121</v>
      </c>
      <c r="C100">
        <v>1990</v>
      </c>
      <c r="D100" s="2">
        <v>0</v>
      </c>
      <c r="E100" s="2">
        <f t="shared" si="4"/>
        <v>0</v>
      </c>
      <c r="G100" s="2">
        <f t="shared" si="5"/>
        <v>0</v>
      </c>
      <c r="H100" s="27">
        <f t="shared" si="6"/>
        <v>0</v>
      </c>
      <c r="I100" s="2">
        <f t="shared" si="2"/>
        <v>0</v>
      </c>
      <c r="J100" s="2">
        <f t="shared" si="7"/>
        <v>0</v>
      </c>
      <c r="K100" s="20"/>
    </row>
    <row r="101" spans="2:11" ht="12.75">
      <c r="B101" t="s">
        <v>122</v>
      </c>
      <c r="C101">
        <v>2315</v>
      </c>
      <c r="D101" s="2">
        <v>0</v>
      </c>
      <c r="E101" s="2">
        <f t="shared" si="4"/>
        <v>0</v>
      </c>
      <c r="G101" s="2">
        <f t="shared" si="5"/>
        <v>0</v>
      </c>
      <c r="H101" s="27">
        <f t="shared" si="6"/>
        <v>0</v>
      </c>
      <c r="I101" s="2">
        <f t="shared" si="2"/>
        <v>0</v>
      </c>
      <c r="J101" s="2">
        <f t="shared" si="7"/>
        <v>0</v>
      </c>
      <c r="K101" s="20"/>
    </row>
    <row r="102" spans="2:11" ht="12.75">
      <c r="B102" t="s">
        <v>123</v>
      </c>
      <c r="C102">
        <v>2024</v>
      </c>
      <c r="D102" s="2">
        <v>0</v>
      </c>
      <c r="E102" s="2">
        <f t="shared" si="4"/>
        <v>0</v>
      </c>
      <c r="G102" s="2">
        <f t="shared" si="5"/>
        <v>0</v>
      </c>
      <c r="H102" s="27">
        <f t="shared" si="6"/>
        <v>0</v>
      </c>
      <c r="I102" s="2">
        <f t="shared" si="2"/>
        <v>0</v>
      </c>
      <c r="J102" s="2">
        <f t="shared" si="7"/>
        <v>0</v>
      </c>
      <c r="K102" s="20"/>
    </row>
    <row r="103" spans="2:11" ht="12.75">
      <c r="B103" t="s">
        <v>184</v>
      </c>
      <c r="C103">
        <v>2256</v>
      </c>
      <c r="D103" s="2">
        <v>0</v>
      </c>
      <c r="E103" s="2">
        <f t="shared" si="4"/>
        <v>0</v>
      </c>
      <c r="G103" s="2">
        <f t="shared" si="5"/>
        <v>0</v>
      </c>
      <c r="H103" s="27">
        <f t="shared" si="6"/>
        <v>0</v>
      </c>
      <c r="I103" s="2">
        <f t="shared" si="2"/>
        <v>0</v>
      </c>
      <c r="J103" s="2">
        <f t="shared" si="7"/>
        <v>0</v>
      </c>
      <c r="K103" s="20"/>
    </row>
    <row r="104" spans="2:11" ht="12.75">
      <c r="B104" t="s">
        <v>124</v>
      </c>
      <c r="C104">
        <v>1783</v>
      </c>
      <c r="D104" s="2">
        <v>0</v>
      </c>
      <c r="E104" s="2">
        <f t="shared" si="4"/>
        <v>0</v>
      </c>
      <c r="G104" s="2">
        <f t="shared" si="5"/>
        <v>0</v>
      </c>
      <c r="H104" s="27">
        <f t="shared" si="6"/>
        <v>0</v>
      </c>
      <c r="I104" s="2">
        <f t="shared" si="2"/>
        <v>0</v>
      </c>
      <c r="J104" s="2">
        <f t="shared" si="7"/>
        <v>0</v>
      </c>
      <c r="K104" s="20"/>
    </row>
    <row r="105" spans="2:11" ht="12.75">
      <c r="B105" t="s">
        <v>125</v>
      </c>
      <c r="C105">
        <v>2239</v>
      </c>
      <c r="D105" s="2">
        <v>0</v>
      </c>
      <c r="E105" s="2">
        <f t="shared" si="4"/>
        <v>0</v>
      </c>
      <c r="G105" s="2">
        <f t="shared" si="5"/>
        <v>0</v>
      </c>
      <c r="H105" s="27">
        <f t="shared" si="6"/>
        <v>0</v>
      </c>
      <c r="I105" s="2">
        <f t="shared" si="2"/>
        <v>0</v>
      </c>
      <c r="J105" s="2">
        <f t="shared" si="7"/>
        <v>0</v>
      </c>
      <c r="K105" s="20"/>
    </row>
    <row r="106" spans="2:11" ht="12.75">
      <c r="B106" t="s">
        <v>126</v>
      </c>
      <c r="C106">
        <v>1849</v>
      </c>
      <c r="D106" s="2">
        <v>0</v>
      </c>
      <c r="E106" s="2">
        <f t="shared" si="4"/>
        <v>0</v>
      </c>
      <c r="F106" s="2">
        <v>1.5</v>
      </c>
      <c r="G106" s="2">
        <f t="shared" si="5"/>
        <v>0.8999999999999999</v>
      </c>
      <c r="H106" s="27">
        <f t="shared" si="6"/>
        <v>0.8999999999999999</v>
      </c>
      <c r="I106" s="2">
        <f t="shared" si="2"/>
        <v>1.5</v>
      </c>
      <c r="J106" s="2">
        <f t="shared" si="7"/>
        <v>1.5</v>
      </c>
      <c r="K106" s="20"/>
    </row>
    <row r="107" spans="2:11" ht="12.75">
      <c r="B107" t="s">
        <v>185</v>
      </c>
      <c r="C107">
        <v>1499</v>
      </c>
      <c r="D107" s="2">
        <v>8.5</v>
      </c>
      <c r="E107" s="2">
        <f t="shared" si="4"/>
        <v>3.4000000000000004</v>
      </c>
      <c r="G107" s="2">
        <f t="shared" si="5"/>
        <v>0</v>
      </c>
      <c r="H107" s="27">
        <f t="shared" si="6"/>
        <v>3.4000000000000004</v>
      </c>
      <c r="I107" s="2">
        <f t="shared" si="2"/>
        <v>-8.5</v>
      </c>
      <c r="J107" s="2">
        <f>IF(OR(D107="",D107=0),F107,IF((D107-F107)&gt;3,(F107+2)*0.4+F107*0.6,H107))</f>
        <v>0.8</v>
      </c>
      <c r="K107" s="20"/>
    </row>
    <row r="108" spans="2:11" ht="12.75">
      <c r="B108" t="s">
        <v>22</v>
      </c>
      <c r="C108">
        <v>1921</v>
      </c>
      <c r="D108" s="2">
        <v>3.5</v>
      </c>
      <c r="E108" s="2">
        <f t="shared" si="4"/>
        <v>1.4000000000000001</v>
      </c>
      <c r="G108" s="2">
        <f t="shared" si="5"/>
        <v>0</v>
      </c>
      <c r="H108" s="27">
        <f t="shared" si="6"/>
        <v>1.4000000000000001</v>
      </c>
      <c r="I108" s="2">
        <f t="shared" si="2"/>
        <v>-3.5</v>
      </c>
      <c r="J108" s="2">
        <f t="shared" si="7"/>
        <v>0.8</v>
      </c>
      <c r="K108" s="20"/>
    </row>
    <row r="109" spans="2:11" ht="12.75">
      <c r="B109" t="s">
        <v>127</v>
      </c>
      <c r="C109">
        <v>2238</v>
      </c>
      <c r="D109" s="2">
        <v>0</v>
      </c>
      <c r="E109" s="2">
        <f t="shared" si="4"/>
        <v>0</v>
      </c>
      <c r="G109" s="2">
        <f t="shared" si="5"/>
        <v>0</v>
      </c>
      <c r="H109" s="27">
        <f t="shared" si="6"/>
        <v>0</v>
      </c>
      <c r="I109" s="2">
        <f t="shared" si="2"/>
        <v>0</v>
      </c>
      <c r="J109" s="2">
        <f t="shared" si="7"/>
        <v>0</v>
      </c>
      <c r="K109" s="20"/>
    </row>
    <row r="110" spans="2:11" ht="12.75">
      <c r="B110" t="s">
        <v>19</v>
      </c>
      <c r="C110">
        <v>1736</v>
      </c>
      <c r="D110" s="2">
        <v>0</v>
      </c>
      <c r="E110" s="2">
        <f t="shared" si="4"/>
        <v>0</v>
      </c>
      <c r="G110" s="2">
        <f t="shared" si="5"/>
        <v>0</v>
      </c>
      <c r="H110" s="27">
        <f t="shared" si="6"/>
        <v>0</v>
      </c>
      <c r="I110" s="2">
        <f t="shared" si="2"/>
        <v>0</v>
      </c>
      <c r="J110" s="2">
        <f t="shared" si="7"/>
        <v>0</v>
      </c>
      <c r="K110" s="20"/>
    </row>
    <row r="111" spans="2:11" ht="12.75">
      <c r="B111" t="s">
        <v>128</v>
      </c>
      <c r="C111">
        <v>1677</v>
      </c>
      <c r="D111" s="2">
        <v>0</v>
      </c>
      <c r="E111" s="2">
        <f t="shared" si="4"/>
        <v>0</v>
      </c>
      <c r="G111" s="2">
        <f t="shared" si="5"/>
        <v>0</v>
      </c>
      <c r="H111" s="27">
        <f t="shared" si="6"/>
        <v>0</v>
      </c>
      <c r="I111" s="2">
        <f t="shared" si="2"/>
        <v>0</v>
      </c>
      <c r="J111" s="2">
        <f t="shared" si="7"/>
        <v>0</v>
      </c>
      <c r="K111" s="20"/>
    </row>
    <row r="112" spans="2:11" ht="12.75">
      <c r="B112" t="s">
        <v>129</v>
      </c>
      <c r="C112">
        <v>1669</v>
      </c>
      <c r="D112" s="2">
        <v>0</v>
      </c>
      <c r="E112" s="2">
        <f t="shared" si="4"/>
        <v>0</v>
      </c>
      <c r="G112" s="2">
        <f t="shared" si="5"/>
        <v>0</v>
      </c>
      <c r="H112" s="27">
        <f t="shared" si="6"/>
        <v>0</v>
      </c>
      <c r="I112" s="2">
        <f t="shared" si="2"/>
        <v>0</v>
      </c>
      <c r="J112" s="2">
        <f t="shared" si="7"/>
        <v>0</v>
      </c>
      <c r="K112" s="20"/>
    </row>
    <row r="113" spans="2:11" ht="12.75">
      <c r="B113" t="s">
        <v>130</v>
      </c>
      <c r="C113">
        <v>2107</v>
      </c>
      <c r="D113" s="2">
        <v>6.5</v>
      </c>
      <c r="E113" s="2">
        <f t="shared" si="4"/>
        <v>2.6</v>
      </c>
      <c r="G113" s="2">
        <f t="shared" si="5"/>
        <v>0</v>
      </c>
      <c r="H113" s="27">
        <f t="shared" si="6"/>
        <v>2.6</v>
      </c>
      <c r="I113" s="2">
        <f t="shared" si="2"/>
        <v>-6.5</v>
      </c>
      <c r="J113" s="2">
        <f t="shared" si="7"/>
        <v>0.8</v>
      </c>
      <c r="K113" s="20"/>
    </row>
    <row r="114" spans="2:11" ht="12.75">
      <c r="B114" t="s">
        <v>131</v>
      </c>
      <c r="C114">
        <v>2739</v>
      </c>
      <c r="D114" s="2">
        <v>10</v>
      </c>
      <c r="E114" s="2">
        <f t="shared" si="4"/>
        <v>4</v>
      </c>
      <c r="F114" s="2">
        <v>3.5</v>
      </c>
      <c r="G114" s="2">
        <f t="shared" si="5"/>
        <v>2.1</v>
      </c>
      <c r="H114" s="27">
        <f t="shared" si="6"/>
        <v>6.1</v>
      </c>
      <c r="I114" s="2">
        <f t="shared" si="2"/>
        <v>-6.5</v>
      </c>
      <c r="J114" s="2">
        <f t="shared" si="7"/>
        <v>4.300000000000001</v>
      </c>
      <c r="K114" s="20"/>
    </row>
    <row r="115" spans="2:11" ht="12.75">
      <c r="B115" t="s">
        <v>132</v>
      </c>
      <c r="C115">
        <v>1586</v>
      </c>
      <c r="D115" s="2">
        <v>0</v>
      </c>
      <c r="E115" s="2">
        <f t="shared" si="4"/>
        <v>0</v>
      </c>
      <c r="G115" s="2">
        <f t="shared" si="5"/>
        <v>0</v>
      </c>
      <c r="H115" s="27">
        <f t="shared" si="6"/>
        <v>0</v>
      </c>
      <c r="I115" s="2">
        <f t="shared" si="2"/>
        <v>0</v>
      </c>
      <c r="J115" s="2">
        <f t="shared" si="7"/>
        <v>0</v>
      </c>
      <c r="K115" s="20"/>
    </row>
    <row r="116" spans="2:11" ht="12.75">
      <c r="B116" t="s">
        <v>133</v>
      </c>
      <c r="C116">
        <v>1856</v>
      </c>
      <c r="D116" s="2">
        <v>0</v>
      </c>
      <c r="E116" s="2">
        <f t="shared" si="4"/>
        <v>0</v>
      </c>
      <c r="G116" s="2">
        <f t="shared" si="5"/>
        <v>0</v>
      </c>
      <c r="H116" s="27">
        <f t="shared" si="6"/>
        <v>0</v>
      </c>
      <c r="I116" s="2">
        <f t="shared" si="2"/>
        <v>0</v>
      </c>
      <c r="J116" s="2">
        <f t="shared" si="7"/>
        <v>0</v>
      </c>
      <c r="K116" s="20"/>
    </row>
    <row r="117" spans="2:11" ht="12.75">
      <c r="B117" t="s">
        <v>134</v>
      </c>
      <c r="C117">
        <v>1841</v>
      </c>
      <c r="D117" s="2">
        <v>0</v>
      </c>
      <c r="E117" s="2">
        <f t="shared" si="4"/>
        <v>0</v>
      </c>
      <c r="G117" s="2">
        <f t="shared" si="5"/>
        <v>0</v>
      </c>
      <c r="H117" s="27">
        <f t="shared" si="6"/>
        <v>0</v>
      </c>
      <c r="I117" s="2">
        <f t="shared" si="2"/>
        <v>0</v>
      </c>
      <c r="J117" s="2">
        <f t="shared" si="7"/>
        <v>0</v>
      </c>
      <c r="K117" s="20"/>
    </row>
    <row r="118" spans="2:11" ht="12.75">
      <c r="B118" t="s">
        <v>135</v>
      </c>
      <c r="C118">
        <v>1521</v>
      </c>
      <c r="D118" s="2">
        <v>0</v>
      </c>
      <c r="E118" s="2">
        <f t="shared" si="4"/>
        <v>0</v>
      </c>
      <c r="G118" s="2">
        <f t="shared" si="5"/>
        <v>0</v>
      </c>
      <c r="H118" s="27">
        <f t="shared" si="6"/>
        <v>0</v>
      </c>
      <c r="I118" s="2">
        <f t="shared" si="2"/>
        <v>0</v>
      </c>
      <c r="J118" s="2">
        <f t="shared" si="7"/>
        <v>0</v>
      </c>
      <c r="K118" s="20"/>
    </row>
    <row r="119" spans="2:11" ht="12.75">
      <c r="B119" t="s">
        <v>136</v>
      </c>
      <c r="C119">
        <v>1940</v>
      </c>
      <c r="D119" s="2">
        <v>0</v>
      </c>
      <c r="E119" s="2">
        <f t="shared" si="4"/>
        <v>0</v>
      </c>
      <c r="F119" s="2">
        <v>0</v>
      </c>
      <c r="G119" s="2">
        <f t="shared" si="5"/>
        <v>0</v>
      </c>
      <c r="H119" s="27">
        <f t="shared" si="6"/>
        <v>0</v>
      </c>
      <c r="I119" s="2">
        <f t="shared" si="2"/>
        <v>0</v>
      </c>
      <c r="J119" s="2">
        <f t="shared" si="7"/>
        <v>0</v>
      </c>
      <c r="K119" s="20"/>
    </row>
    <row r="120" spans="2:11" ht="12.75">
      <c r="B120" t="s">
        <v>137</v>
      </c>
      <c r="C120">
        <v>1898</v>
      </c>
      <c r="D120" s="2">
        <v>0</v>
      </c>
      <c r="E120" s="2">
        <f t="shared" si="4"/>
        <v>0</v>
      </c>
      <c r="F120" s="2">
        <v>5</v>
      </c>
      <c r="G120" s="2">
        <f t="shared" si="5"/>
        <v>3</v>
      </c>
      <c r="H120" s="27">
        <f t="shared" si="6"/>
        <v>3</v>
      </c>
      <c r="I120" s="2">
        <f aca="true" t="shared" si="8" ref="I120:I195">IF(D120="","",-(D120-F120))</f>
        <v>5</v>
      </c>
      <c r="J120" s="2">
        <f t="shared" si="7"/>
        <v>5</v>
      </c>
      <c r="K120" s="20"/>
    </row>
    <row r="121" spans="2:11" ht="12.75">
      <c r="B121" t="s">
        <v>23</v>
      </c>
      <c r="C121">
        <v>1947</v>
      </c>
      <c r="D121" s="2">
        <v>3.5</v>
      </c>
      <c r="E121" s="2">
        <f t="shared" si="4"/>
        <v>1.4000000000000001</v>
      </c>
      <c r="G121" s="2">
        <f t="shared" si="5"/>
        <v>0</v>
      </c>
      <c r="H121" s="27">
        <f t="shared" si="6"/>
        <v>1.4000000000000001</v>
      </c>
      <c r="I121" s="2">
        <f t="shared" si="8"/>
        <v>-3.5</v>
      </c>
      <c r="J121" s="2">
        <f t="shared" si="7"/>
        <v>0.8</v>
      </c>
      <c r="K121" s="20"/>
    </row>
    <row r="122" spans="2:11" ht="12.75">
      <c r="B122" t="s">
        <v>138</v>
      </c>
      <c r="C122">
        <v>2388</v>
      </c>
      <c r="D122" s="2">
        <v>7.5</v>
      </c>
      <c r="E122" s="2">
        <f t="shared" si="4"/>
        <v>3</v>
      </c>
      <c r="G122" s="2">
        <f t="shared" si="5"/>
        <v>0</v>
      </c>
      <c r="H122" s="27">
        <f t="shared" si="6"/>
        <v>3</v>
      </c>
      <c r="I122" s="2">
        <f t="shared" si="8"/>
        <v>-7.5</v>
      </c>
      <c r="J122" s="2">
        <f t="shared" si="7"/>
        <v>0.8</v>
      </c>
      <c r="K122" s="20"/>
    </row>
    <row r="123" spans="2:11" ht="12.75">
      <c r="B123" t="s">
        <v>140</v>
      </c>
      <c r="C123">
        <v>2587</v>
      </c>
      <c r="D123" s="2">
        <v>5</v>
      </c>
      <c r="E123" s="2">
        <f t="shared" si="4"/>
        <v>2</v>
      </c>
      <c r="G123" s="2">
        <f t="shared" si="5"/>
        <v>0</v>
      </c>
      <c r="H123" s="27">
        <f t="shared" si="6"/>
        <v>2</v>
      </c>
      <c r="I123" s="2">
        <f t="shared" si="8"/>
        <v>-5</v>
      </c>
      <c r="J123" s="2">
        <f t="shared" si="7"/>
        <v>0.8</v>
      </c>
      <c r="K123" s="20"/>
    </row>
    <row r="124" spans="2:11" ht="12.75">
      <c r="B124" t="s">
        <v>141</v>
      </c>
      <c r="C124">
        <v>1632</v>
      </c>
      <c r="D124" s="2">
        <v>7</v>
      </c>
      <c r="E124" s="2">
        <f t="shared" si="4"/>
        <v>2.8000000000000003</v>
      </c>
      <c r="G124" s="2">
        <f t="shared" si="5"/>
        <v>0</v>
      </c>
      <c r="H124" s="27">
        <f t="shared" si="6"/>
        <v>2.8000000000000003</v>
      </c>
      <c r="I124" s="2">
        <f t="shared" si="8"/>
        <v>-7</v>
      </c>
      <c r="J124" s="2">
        <f t="shared" si="7"/>
        <v>0.8</v>
      </c>
      <c r="K124" s="20"/>
    </row>
    <row r="125" spans="2:11" ht="12.75">
      <c r="B125" t="s">
        <v>142</v>
      </c>
      <c r="C125">
        <v>1091</v>
      </c>
      <c r="D125" s="2">
        <v>5</v>
      </c>
      <c r="E125" s="2">
        <f t="shared" si="4"/>
        <v>2</v>
      </c>
      <c r="F125" s="2">
        <v>0</v>
      </c>
      <c r="G125" s="2">
        <f t="shared" si="5"/>
        <v>0</v>
      </c>
      <c r="H125" s="27">
        <f t="shared" si="6"/>
        <v>2</v>
      </c>
      <c r="I125" s="2">
        <f t="shared" si="8"/>
        <v>-5</v>
      </c>
      <c r="J125" s="2">
        <f t="shared" si="7"/>
        <v>0.8</v>
      </c>
      <c r="K125" s="20"/>
    </row>
    <row r="126" spans="2:11" ht="12.75">
      <c r="B126" t="s">
        <v>143</v>
      </c>
      <c r="C126">
        <v>1603</v>
      </c>
      <c r="D126" s="2">
        <v>4</v>
      </c>
      <c r="E126" s="2">
        <f t="shared" si="4"/>
        <v>1.6</v>
      </c>
      <c r="G126" s="2">
        <f t="shared" si="5"/>
        <v>0</v>
      </c>
      <c r="H126" s="27">
        <f t="shared" si="6"/>
        <v>1.6</v>
      </c>
      <c r="I126" s="2">
        <f t="shared" si="8"/>
        <v>-4</v>
      </c>
      <c r="J126" s="2">
        <f t="shared" si="7"/>
        <v>0.8</v>
      </c>
      <c r="K126" s="20"/>
    </row>
    <row r="127" spans="2:11" ht="12.75">
      <c r="B127" t="s">
        <v>30</v>
      </c>
      <c r="C127">
        <v>902</v>
      </c>
      <c r="D127" s="2">
        <v>5</v>
      </c>
      <c r="E127" s="2">
        <f t="shared" si="4"/>
        <v>2</v>
      </c>
      <c r="G127" s="2">
        <f t="shared" si="5"/>
        <v>0</v>
      </c>
      <c r="H127" s="27">
        <f t="shared" si="6"/>
        <v>2</v>
      </c>
      <c r="I127" s="2">
        <f t="shared" si="8"/>
        <v>-5</v>
      </c>
      <c r="J127" s="2">
        <f t="shared" si="7"/>
        <v>0.8</v>
      </c>
      <c r="K127" s="20"/>
    </row>
    <row r="128" spans="2:11" ht="12.75">
      <c r="B128" t="s">
        <v>144</v>
      </c>
      <c r="C128">
        <v>1153</v>
      </c>
      <c r="D128" s="2">
        <v>5</v>
      </c>
      <c r="E128" s="2">
        <f t="shared" si="4"/>
        <v>2</v>
      </c>
      <c r="G128" s="2">
        <f t="shared" si="5"/>
        <v>0</v>
      </c>
      <c r="H128" s="27">
        <f t="shared" si="6"/>
        <v>2</v>
      </c>
      <c r="I128" s="2">
        <f t="shared" si="8"/>
        <v>-5</v>
      </c>
      <c r="J128" s="2">
        <f t="shared" si="7"/>
        <v>0.8</v>
      </c>
      <c r="K128" s="20"/>
    </row>
    <row r="129" spans="2:11" ht="12.75">
      <c r="B129" t="s">
        <v>145</v>
      </c>
      <c r="C129">
        <v>1457</v>
      </c>
      <c r="D129" s="2">
        <v>0</v>
      </c>
      <c r="E129" s="2">
        <f t="shared" si="4"/>
        <v>0</v>
      </c>
      <c r="G129" s="2">
        <f t="shared" si="5"/>
        <v>0</v>
      </c>
      <c r="H129" s="27">
        <f t="shared" si="6"/>
        <v>0</v>
      </c>
      <c r="I129" s="2">
        <f t="shared" si="8"/>
        <v>0</v>
      </c>
      <c r="J129" s="2">
        <f t="shared" si="7"/>
        <v>0</v>
      </c>
      <c r="K129" s="20"/>
    </row>
    <row r="130" spans="2:11" ht="12.75">
      <c r="B130" t="s">
        <v>146</v>
      </c>
      <c r="C130">
        <v>1357</v>
      </c>
      <c r="D130" s="2">
        <v>0</v>
      </c>
      <c r="E130" s="2">
        <f t="shared" si="4"/>
        <v>0</v>
      </c>
      <c r="G130" s="2">
        <f t="shared" si="5"/>
        <v>0</v>
      </c>
      <c r="H130" s="27">
        <f t="shared" si="6"/>
        <v>0</v>
      </c>
      <c r="I130" s="2">
        <f t="shared" si="8"/>
        <v>0</v>
      </c>
      <c r="J130" s="2">
        <f t="shared" si="7"/>
        <v>0</v>
      </c>
      <c r="K130" s="20"/>
    </row>
    <row r="131" spans="2:11" ht="12.75">
      <c r="B131" t="s">
        <v>147</v>
      </c>
      <c r="C131">
        <v>1881</v>
      </c>
      <c r="D131" s="2">
        <v>7.5</v>
      </c>
      <c r="E131" s="2">
        <f t="shared" si="4"/>
        <v>3</v>
      </c>
      <c r="G131" s="2">
        <f t="shared" si="5"/>
        <v>0</v>
      </c>
      <c r="H131" s="27">
        <f t="shared" si="6"/>
        <v>3</v>
      </c>
      <c r="I131" s="2">
        <f t="shared" si="8"/>
        <v>-7.5</v>
      </c>
      <c r="J131" s="2">
        <f t="shared" si="7"/>
        <v>0.8</v>
      </c>
      <c r="K131" s="20"/>
    </row>
    <row r="132" spans="2:11" ht="12.75">
      <c r="B132" t="s">
        <v>148</v>
      </c>
      <c r="C132">
        <v>2076</v>
      </c>
      <c r="D132" s="2">
        <v>6</v>
      </c>
      <c r="E132" s="2">
        <f t="shared" si="4"/>
        <v>2.4000000000000004</v>
      </c>
      <c r="G132" s="2">
        <f t="shared" si="5"/>
        <v>0</v>
      </c>
      <c r="H132" s="27">
        <f t="shared" si="6"/>
        <v>2.4000000000000004</v>
      </c>
      <c r="I132" s="2">
        <f t="shared" si="8"/>
        <v>-6</v>
      </c>
      <c r="J132" s="2">
        <f t="shared" si="7"/>
        <v>0.8</v>
      </c>
      <c r="K132" s="20"/>
    </row>
    <row r="133" spans="2:11" ht="12.75">
      <c r="B133" t="s">
        <v>149</v>
      </c>
      <c r="C133">
        <v>1929</v>
      </c>
      <c r="D133" s="2">
        <v>0</v>
      </c>
      <c r="E133" s="2">
        <f t="shared" si="4"/>
        <v>0</v>
      </c>
      <c r="G133" s="2">
        <f t="shared" si="5"/>
        <v>0</v>
      </c>
      <c r="H133" s="27">
        <f t="shared" si="6"/>
        <v>0</v>
      </c>
      <c r="I133" s="2">
        <f t="shared" si="8"/>
        <v>0</v>
      </c>
      <c r="J133" s="2">
        <f t="shared" si="7"/>
        <v>0</v>
      </c>
      <c r="K133" s="20"/>
    </row>
    <row r="134" spans="2:11" ht="12.75">
      <c r="B134" t="s">
        <v>150</v>
      </c>
      <c r="C134">
        <v>2096</v>
      </c>
      <c r="D134" s="2">
        <v>0</v>
      </c>
      <c r="E134" s="2">
        <f t="shared" si="4"/>
        <v>0</v>
      </c>
      <c r="F134" s="2">
        <v>0</v>
      </c>
      <c r="G134" s="2">
        <f t="shared" si="5"/>
        <v>0</v>
      </c>
      <c r="H134" s="27">
        <f t="shared" si="6"/>
        <v>0</v>
      </c>
      <c r="I134" s="2">
        <f t="shared" si="8"/>
        <v>0</v>
      </c>
      <c r="J134" s="2">
        <f t="shared" si="7"/>
        <v>0</v>
      </c>
      <c r="K134" s="20"/>
    </row>
    <row r="135" spans="2:11" ht="12.75">
      <c r="B135" t="s">
        <v>151</v>
      </c>
      <c r="C135">
        <v>1340</v>
      </c>
      <c r="D135" s="2">
        <v>0</v>
      </c>
      <c r="E135" s="2">
        <f t="shared" si="4"/>
        <v>0</v>
      </c>
      <c r="F135" s="2">
        <v>1.5</v>
      </c>
      <c r="G135" s="2">
        <f t="shared" si="5"/>
        <v>0.8999999999999999</v>
      </c>
      <c r="H135" s="27">
        <f t="shared" si="6"/>
        <v>0.8999999999999999</v>
      </c>
      <c r="I135" s="2">
        <f t="shared" si="8"/>
        <v>1.5</v>
      </c>
      <c r="J135" s="2">
        <f t="shared" si="7"/>
        <v>1.5</v>
      </c>
      <c r="K135" s="20"/>
    </row>
    <row r="136" spans="2:11" ht="12.75">
      <c r="B136" t="s">
        <v>152</v>
      </c>
      <c r="C136">
        <v>2750</v>
      </c>
      <c r="D136" s="2">
        <v>0</v>
      </c>
      <c r="E136" s="2">
        <f t="shared" si="4"/>
        <v>0</v>
      </c>
      <c r="G136" s="2">
        <f t="shared" si="5"/>
        <v>0</v>
      </c>
      <c r="H136" s="27">
        <f t="shared" si="6"/>
        <v>0</v>
      </c>
      <c r="I136" s="2">
        <f t="shared" si="8"/>
        <v>0</v>
      </c>
      <c r="J136" s="2">
        <f t="shared" si="7"/>
        <v>0</v>
      </c>
      <c r="K136" s="20"/>
    </row>
    <row r="137" spans="2:11" ht="12.75">
      <c r="B137" t="s">
        <v>183</v>
      </c>
      <c r="C137">
        <v>1454</v>
      </c>
      <c r="D137" s="2">
        <v>5.5</v>
      </c>
      <c r="E137" s="2">
        <f t="shared" si="4"/>
        <v>2.2</v>
      </c>
      <c r="G137" s="2">
        <f t="shared" si="5"/>
        <v>0</v>
      </c>
      <c r="H137" s="27">
        <f t="shared" si="6"/>
        <v>2.2</v>
      </c>
      <c r="I137" s="2">
        <f t="shared" si="8"/>
        <v>-5.5</v>
      </c>
      <c r="J137" s="2">
        <f t="shared" si="7"/>
        <v>0.8</v>
      </c>
      <c r="K137" s="20"/>
    </row>
    <row r="138" spans="2:11" ht="12.75">
      <c r="B138" t="s">
        <v>153</v>
      </c>
      <c r="C138">
        <v>2122</v>
      </c>
      <c r="D138" s="2">
        <v>5</v>
      </c>
      <c r="E138" s="2">
        <f t="shared" si="4"/>
        <v>2</v>
      </c>
      <c r="G138" s="2">
        <f t="shared" si="5"/>
        <v>0</v>
      </c>
      <c r="H138" s="27">
        <f t="shared" si="6"/>
        <v>2</v>
      </c>
      <c r="I138" s="2">
        <f t="shared" si="8"/>
        <v>-5</v>
      </c>
      <c r="J138" s="2">
        <f t="shared" si="7"/>
        <v>0.8</v>
      </c>
      <c r="K138" s="20"/>
    </row>
    <row r="139" spans="2:11" ht="12.75">
      <c r="B139" t="s">
        <v>28</v>
      </c>
      <c r="C139">
        <v>2345</v>
      </c>
      <c r="D139" s="2">
        <v>7.5</v>
      </c>
      <c r="E139" s="2">
        <f t="shared" si="4"/>
        <v>3</v>
      </c>
      <c r="G139" s="2">
        <f t="shared" si="5"/>
        <v>0</v>
      </c>
      <c r="H139" s="27">
        <f t="shared" si="6"/>
        <v>3</v>
      </c>
      <c r="I139" s="2">
        <f t="shared" si="8"/>
        <v>-7.5</v>
      </c>
      <c r="J139" s="2">
        <f t="shared" si="7"/>
        <v>0.8</v>
      </c>
      <c r="K139" s="20"/>
    </row>
    <row r="140" spans="2:11" ht="12.75">
      <c r="B140" t="s">
        <v>14</v>
      </c>
      <c r="C140">
        <v>2328</v>
      </c>
      <c r="D140" s="2">
        <v>6</v>
      </c>
      <c r="E140" s="2">
        <f t="shared" si="4"/>
        <v>2.4000000000000004</v>
      </c>
      <c r="G140" s="2">
        <f t="shared" si="5"/>
        <v>0</v>
      </c>
      <c r="H140" s="27">
        <f t="shared" si="6"/>
        <v>2.4000000000000004</v>
      </c>
      <c r="I140" s="2">
        <f t="shared" si="8"/>
        <v>-6</v>
      </c>
      <c r="J140" s="2">
        <f t="shared" si="7"/>
        <v>0.8</v>
      </c>
      <c r="K140" s="20"/>
    </row>
    <row r="141" spans="2:11" ht="12.75">
      <c r="B141" t="s">
        <v>154</v>
      </c>
      <c r="C141">
        <v>2197</v>
      </c>
      <c r="D141" s="2">
        <v>7.5</v>
      </c>
      <c r="E141" s="2">
        <f t="shared" si="4"/>
        <v>3</v>
      </c>
      <c r="G141" s="2">
        <f t="shared" si="5"/>
        <v>0</v>
      </c>
      <c r="H141" s="27">
        <f t="shared" si="6"/>
        <v>3</v>
      </c>
      <c r="I141" s="2">
        <f t="shared" si="8"/>
        <v>-7.5</v>
      </c>
      <c r="J141" s="2">
        <f t="shared" si="7"/>
        <v>0.8</v>
      </c>
      <c r="K141" s="20"/>
    </row>
    <row r="142" spans="2:11" ht="12.75">
      <c r="B142" t="s">
        <v>155</v>
      </c>
      <c r="C142">
        <v>1992</v>
      </c>
      <c r="D142" s="2">
        <v>7.5</v>
      </c>
      <c r="E142" s="2">
        <f t="shared" si="4"/>
        <v>3</v>
      </c>
      <c r="G142" s="2">
        <f t="shared" si="5"/>
        <v>0</v>
      </c>
      <c r="H142" s="27">
        <f t="shared" si="6"/>
        <v>3</v>
      </c>
      <c r="I142" s="2">
        <f t="shared" si="8"/>
        <v>-7.5</v>
      </c>
      <c r="J142" s="2">
        <f t="shared" si="7"/>
        <v>0.8</v>
      </c>
      <c r="K142" s="20"/>
    </row>
    <row r="143" spans="2:11" ht="12.75">
      <c r="B143" t="s">
        <v>156</v>
      </c>
      <c r="C143">
        <v>1317</v>
      </c>
      <c r="D143" s="2">
        <v>5</v>
      </c>
      <c r="E143" s="2">
        <f t="shared" si="4"/>
        <v>2</v>
      </c>
      <c r="G143" s="2">
        <f t="shared" si="5"/>
        <v>0</v>
      </c>
      <c r="H143" s="27">
        <f t="shared" si="6"/>
        <v>2</v>
      </c>
      <c r="I143" s="2">
        <f t="shared" si="8"/>
        <v>-5</v>
      </c>
      <c r="J143" s="2">
        <f t="shared" si="7"/>
        <v>0.8</v>
      </c>
      <c r="K143" s="20"/>
    </row>
    <row r="144" spans="2:11" ht="12.75">
      <c r="B144" t="s">
        <v>17</v>
      </c>
      <c r="C144">
        <v>2384</v>
      </c>
      <c r="D144" s="2">
        <v>9</v>
      </c>
      <c r="E144" s="2">
        <f t="shared" si="4"/>
        <v>3.6</v>
      </c>
      <c r="G144" s="2">
        <f t="shared" si="5"/>
        <v>0</v>
      </c>
      <c r="H144" s="27">
        <f t="shared" si="6"/>
        <v>3.6</v>
      </c>
      <c r="I144" s="2">
        <f t="shared" si="8"/>
        <v>-9</v>
      </c>
      <c r="J144" s="2">
        <f t="shared" si="7"/>
        <v>0.8</v>
      </c>
      <c r="K144" s="20"/>
    </row>
    <row r="145" spans="2:11" ht="12.75">
      <c r="B145" t="s">
        <v>157</v>
      </c>
      <c r="C145">
        <v>2301</v>
      </c>
      <c r="D145" s="2">
        <v>8.5</v>
      </c>
      <c r="E145" s="2">
        <f t="shared" si="4"/>
        <v>3.4000000000000004</v>
      </c>
      <c r="G145" s="2">
        <f t="shared" si="5"/>
        <v>0</v>
      </c>
      <c r="H145" s="27">
        <f t="shared" si="6"/>
        <v>3.4000000000000004</v>
      </c>
      <c r="I145" s="2">
        <f t="shared" si="8"/>
        <v>-8.5</v>
      </c>
      <c r="J145" s="2">
        <f t="shared" si="7"/>
        <v>0.8</v>
      </c>
      <c r="K145" s="20"/>
    </row>
    <row r="146" spans="2:11" ht="12.75">
      <c r="B146" t="s">
        <v>26</v>
      </c>
      <c r="C146">
        <v>933</v>
      </c>
      <c r="D146" s="2">
        <v>0</v>
      </c>
      <c r="E146" s="2">
        <f t="shared" si="4"/>
        <v>0</v>
      </c>
      <c r="G146" s="2">
        <f t="shared" si="5"/>
        <v>0</v>
      </c>
      <c r="H146" s="27">
        <f t="shared" si="6"/>
        <v>0</v>
      </c>
      <c r="I146" s="2">
        <f t="shared" si="8"/>
        <v>0</v>
      </c>
      <c r="J146" s="2">
        <f t="shared" si="7"/>
        <v>0</v>
      </c>
      <c r="K146" s="20"/>
    </row>
    <row r="147" spans="2:11" ht="12.75">
      <c r="B147" t="s">
        <v>18</v>
      </c>
      <c r="C147">
        <v>2051</v>
      </c>
      <c r="D147" s="2">
        <v>5.5</v>
      </c>
      <c r="E147" s="2">
        <f t="shared" si="4"/>
        <v>2.2</v>
      </c>
      <c r="G147" s="2">
        <f t="shared" si="5"/>
        <v>0</v>
      </c>
      <c r="H147" s="27">
        <f t="shared" si="6"/>
        <v>2.2</v>
      </c>
      <c r="I147" s="2">
        <f t="shared" si="8"/>
        <v>-5.5</v>
      </c>
      <c r="J147" s="2">
        <f t="shared" si="7"/>
        <v>0.8</v>
      </c>
      <c r="K147" s="20"/>
    </row>
    <row r="148" spans="2:11" ht="12.75">
      <c r="B148" t="s">
        <v>158</v>
      </c>
      <c r="C148">
        <v>1262</v>
      </c>
      <c r="D148" s="2">
        <v>0</v>
      </c>
      <c r="E148" s="2">
        <f t="shared" si="4"/>
        <v>0</v>
      </c>
      <c r="G148" s="2">
        <f t="shared" si="5"/>
        <v>0</v>
      </c>
      <c r="H148" s="27">
        <f t="shared" si="6"/>
        <v>0</v>
      </c>
      <c r="I148" s="2">
        <f t="shared" si="8"/>
        <v>0</v>
      </c>
      <c r="J148" s="2">
        <f t="shared" si="7"/>
        <v>0</v>
      </c>
      <c r="K148" s="20"/>
    </row>
    <row r="149" spans="2:11" ht="12.75">
      <c r="B149" t="s">
        <v>159</v>
      </c>
      <c r="C149">
        <v>2330</v>
      </c>
      <c r="D149" s="2">
        <v>0</v>
      </c>
      <c r="E149" s="2">
        <f t="shared" si="4"/>
        <v>0</v>
      </c>
      <c r="G149" s="2">
        <f t="shared" si="5"/>
        <v>0</v>
      </c>
      <c r="H149" s="27">
        <f t="shared" si="6"/>
        <v>0</v>
      </c>
      <c r="I149" s="2">
        <f t="shared" si="8"/>
        <v>0</v>
      </c>
      <c r="J149" s="2">
        <f t="shared" si="7"/>
        <v>0</v>
      </c>
      <c r="K149" s="20"/>
    </row>
    <row r="150" spans="2:11" ht="12.75">
      <c r="B150" t="s">
        <v>160</v>
      </c>
      <c r="C150">
        <v>1659</v>
      </c>
      <c r="D150" s="2">
        <v>0</v>
      </c>
      <c r="E150" s="2">
        <f aca="true" t="shared" si="9" ref="E150:E195">D150*0.4</f>
        <v>0</v>
      </c>
      <c r="G150" s="2">
        <f aca="true" t="shared" si="10" ref="G150:G195">F150*0.6</f>
        <v>0</v>
      </c>
      <c r="H150" s="27">
        <f aca="true" t="shared" si="11" ref="H150:H195">E150+G150</f>
        <v>0</v>
      </c>
      <c r="I150" s="2">
        <f t="shared" si="8"/>
        <v>0</v>
      </c>
      <c r="J150" s="2">
        <f t="shared" si="7"/>
        <v>0</v>
      </c>
      <c r="K150" s="20"/>
    </row>
    <row r="151" spans="2:11" ht="12.75">
      <c r="B151" t="s">
        <v>161</v>
      </c>
      <c r="C151">
        <v>1909</v>
      </c>
      <c r="D151" s="2">
        <v>8</v>
      </c>
      <c r="E151" s="2">
        <f t="shared" si="9"/>
        <v>3.2</v>
      </c>
      <c r="G151" s="2">
        <f t="shared" si="10"/>
        <v>0</v>
      </c>
      <c r="H151" s="27">
        <f t="shared" si="11"/>
        <v>3.2</v>
      </c>
      <c r="I151" s="2">
        <f t="shared" si="8"/>
        <v>-8</v>
      </c>
      <c r="J151" s="2">
        <f t="shared" si="7"/>
        <v>0.8</v>
      </c>
      <c r="K151" s="20"/>
    </row>
    <row r="152" spans="2:11" ht="12.75">
      <c r="B152" t="s">
        <v>162</v>
      </c>
      <c r="C152">
        <v>1968</v>
      </c>
      <c r="D152" s="2">
        <v>8</v>
      </c>
      <c r="E152" s="2">
        <f t="shared" si="9"/>
        <v>3.2</v>
      </c>
      <c r="G152" s="2">
        <f t="shared" si="10"/>
        <v>0</v>
      </c>
      <c r="H152" s="27">
        <f t="shared" si="11"/>
        <v>3.2</v>
      </c>
      <c r="I152" s="2">
        <f t="shared" si="8"/>
        <v>-8</v>
      </c>
      <c r="J152" s="2">
        <f aca="true" t="shared" si="12" ref="J152:J195">IF(OR(D152="",D152=0),F152,IF((D152-F152)&gt;3,(F152+2)*0.4+F152*0.6,H152))</f>
        <v>0.8</v>
      </c>
      <c r="K152" s="20"/>
    </row>
    <row r="153" spans="2:11" ht="12.75">
      <c r="B153" t="s">
        <v>163</v>
      </c>
      <c r="C153">
        <v>1861</v>
      </c>
      <c r="D153" s="2">
        <v>5.5</v>
      </c>
      <c r="E153" s="2">
        <f t="shared" si="9"/>
        <v>2.2</v>
      </c>
      <c r="G153" s="2">
        <f t="shared" si="10"/>
        <v>0</v>
      </c>
      <c r="H153" s="27">
        <f t="shared" si="11"/>
        <v>2.2</v>
      </c>
      <c r="I153" s="2">
        <f t="shared" si="8"/>
        <v>-5.5</v>
      </c>
      <c r="J153" s="2">
        <f t="shared" si="12"/>
        <v>0.8</v>
      </c>
      <c r="K153" s="20"/>
    </row>
    <row r="154" spans="2:11" ht="12.75">
      <c r="B154" t="s">
        <v>164</v>
      </c>
      <c r="C154">
        <v>2234</v>
      </c>
      <c r="D154" s="2">
        <v>6</v>
      </c>
      <c r="E154" s="2">
        <f t="shared" si="9"/>
        <v>2.4000000000000004</v>
      </c>
      <c r="G154" s="2">
        <f t="shared" si="10"/>
        <v>0</v>
      </c>
      <c r="H154" s="27">
        <f t="shared" si="11"/>
        <v>2.4000000000000004</v>
      </c>
      <c r="I154" s="2">
        <f t="shared" si="8"/>
        <v>-6</v>
      </c>
      <c r="J154" s="2">
        <f t="shared" si="12"/>
        <v>0.8</v>
      </c>
      <c r="K154" s="20"/>
    </row>
    <row r="155" spans="2:11" ht="12.75">
      <c r="B155" t="s">
        <v>165</v>
      </c>
      <c r="C155">
        <v>2373</v>
      </c>
      <c r="D155" s="2">
        <v>8</v>
      </c>
      <c r="E155" s="2">
        <f t="shared" si="9"/>
        <v>3.2</v>
      </c>
      <c r="G155" s="2">
        <f t="shared" si="10"/>
        <v>0</v>
      </c>
      <c r="H155" s="27">
        <f t="shared" si="11"/>
        <v>3.2</v>
      </c>
      <c r="I155" s="2">
        <f t="shared" si="8"/>
        <v>-8</v>
      </c>
      <c r="J155" s="2">
        <f t="shared" si="12"/>
        <v>0.8</v>
      </c>
      <c r="K155" s="20"/>
    </row>
    <row r="156" spans="2:11" ht="12.75">
      <c r="B156" t="s">
        <v>25</v>
      </c>
      <c r="C156">
        <v>1624</v>
      </c>
      <c r="D156" s="2">
        <v>0</v>
      </c>
      <c r="E156" s="2">
        <f t="shared" si="9"/>
        <v>0</v>
      </c>
      <c r="G156" s="2">
        <f t="shared" si="10"/>
        <v>0</v>
      </c>
      <c r="H156" s="27">
        <f t="shared" si="11"/>
        <v>0</v>
      </c>
      <c r="I156" s="2">
        <f t="shared" si="8"/>
        <v>0</v>
      </c>
      <c r="J156" s="2">
        <f t="shared" si="12"/>
        <v>0</v>
      </c>
      <c r="K156" s="20"/>
    </row>
    <row r="157" spans="2:11" ht="12.75">
      <c r="B157" t="s">
        <v>166</v>
      </c>
      <c r="C157">
        <v>1605</v>
      </c>
      <c r="D157" s="2">
        <v>9</v>
      </c>
      <c r="E157" s="2">
        <f t="shared" si="9"/>
        <v>3.6</v>
      </c>
      <c r="G157" s="2">
        <f t="shared" si="10"/>
        <v>0</v>
      </c>
      <c r="H157" s="27">
        <f t="shared" si="11"/>
        <v>3.6</v>
      </c>
      <c r="I157" s="2">
        <f t="shared" si="8"/>
        <v>-9</v>
      </c>
      <c r="J157" s="2">
        <f t="shared" si="12"/>
        <v>0.8</v>
      </c>
      <c r="K157" s="20"/>
    </row>
    <row r="158" spans="2:11" ht="12.75">
      <c r="B158" t="s">
        <v>64</v>
      </c>
      <c r="C158">
        <v>1896</v>
      </c>
      <c r="D158" s="2">
        <v>6</v>
      </c>
      <c r="E158" s="2">
        <f t="shared" si="9"/>
        <v>2.4000000000000004</v>
      </c>
      <c r="F158" s="2">
        <v>2.5</v>
      </c>
      <c r="G158" s="2">
        <v>2.6</v>
      </c>
      <c r="H158" s="27">
        <f t="shared" si="11"/>
        <v>5</v>
      </c>
      <c r="I158" s="2">
        <f t="shared" si="8"/>
        <v>-3.5</v>
      </c>
      <c r="J158" s="2">
        <f t="shared" si="12"/>
        <v>3.3</v>
      </c>
      <c r="K158" s="20"/>
    </row>
    <row r="159" spans="2:11" ht="12.75">
      <c r="B159" t="s">
        <v>167</v>
      </c>
      <c r="C159">
        <v>1522</v>
      </c>
      <c r="D159" s="2">
        <v>10</v>
      </c>
      <c r="E159" s="2">
        <f t="shared" si="9"/>
        <v>4</v>
      </c>
      <c r="G159" s="2">
        <f t="shared" si="10"/>
        <v>0</v>
      </c>
      <c r="H159" s="27">
        <f t="shared" si="11"/>
        <v>4</v>
      </c>
      <c r="I159" s="2">
        <f t="shared" si="8"/>
        <v>-10</v>
      </c>
      <c r="J159" s="2">
        <f t="shared" si="12"/>
        <v>0.8</v>
      </c>
      <c r="K159" s="20"/>
    </row>
    <row r="160" spans="2:11" ht="12.75">
      <c r="B160" t="s">
        <v>168</v>
      </c>
      <c r="C160">
        <v>2282</v>
      </c>
      <c r="D160" s="2">
        <v>0</v>
      </c>
      <c r="E160" s="2">
        <f t="shared" si="9"/>
        <v>0</v>
      </c>
      <c r="G160" s="2">
        <f t="shared" si="10"/>
        <v>0</v>
      </c>
      <c r="H160" s="27">
        <f t="shared" si="11"/>
        <v>0</v>
      </c>
      <c r="I160" s="2">
        <f t="shared" si="8"/>
        <v>0</v>
      </c>
      <c r="J160" s="2">
        <f t="shared" si="12"/>
        <v>0</v>
      </c>
      <c r="K160" s="20"/>
    </row>
    <row r="161" spans="2:11" ht="12.75">
      <c r="B161" t="s">
        <v>169</v>
      </c>
      <c r="C161">
        <v>2645</v>
      </c>
      <c r="D161" s="2">
        <v>0</v>
      </c>
      <c r="E161" s="2">
        <f t="shared" si="9"/>
        <v>0</v>
      </c>
      <c r="F161" s="2">
        <v>2</v>
      </c>
      <c r="G161" s="2">
        <f t="shared" si="10"/>
        <v>1.2</v>
      </c>
      <c r="H161" s="27">
        <f t="shared" si="11"/>
        <v>1.2</v>
      </c>
      <c r="I161" s="2">
        <f t="shared" si="8"/>
        <v>2</v>
      </c>
      <c r="J161" s="2">
        <f t="shared" si="12"/>
        <v>2</v>
      </c>
      <c r="K161" s="20"/>
    </row>
    <row r="162" spans="2:11" ht="12.75">
      <c r="B162" t="s">
        <v>170</v>
      </c>
      <c r="C162">
        <v>2132</v>
      </c>
      <c r="D162" s="2">
        <v>0</v>
      </c>
      <c r="E162" s="2">
        <f t="shared" si="9"/>
        <v>0</v>
      </c>
      <c r="G162" s="2">
        <f t="shared" si="10"/>
        <v>0</v>
      </c>
      <c r="H162" s="27">
        <f t="shared" si="11"/>
        <v>0</v>
      </c>
      <c r="I162" s="2">
        <f t="shared" si="8"/>
        <v>0</v>
      </c>
      <c r="J162" s="2">
        <f t="shared" si="12"/>
        <v>0</v>
      </c>
      <c r="K162" s="20"/>
    </row>
    <row r="163" spans="2:11" ht="12.75">
      <c r="B163" t="s">
        <v>171</v>
      </c>
      <c r="C163">
        <v>2527</v>
      </c>
      <c r="D163" s="2">
        <v>0</v>
      </c>
      <c r="E163" s="2">
        <f t="shared" si="9"/>
        <v>0</v>
      </c>
      <c r="G163" s="2">
        <f t="shared" si="10"/>
        <v>0</v>
      </c>
      <c r="H163" s="27">
        <f t="shared" si="11"/>
        <v>0</v>
      </c>
      <c r="I163" s="2">
        <f t="shared" si="8"/>
        <v>0</v>
      </c>
      <c r="J163" s="2">
        <f t="shared" si="12"/>
        <v>0</v>
      </c>
      <c r="K163" s="20"/>
    </row>
    <row r="164" spans="2:11" ht="12.75">
      <c r="B164" t="s">
        <v>172</v>
      </c>
      <c r="C164">
        <v>2787</v>
      </c>
      <c r="D164" s="2">
        <v>0</v>
      </c>
      <c r="E164" s="2">
        <f t="shared" si="9"/>
        <v>0</v>
      </c>
      <c r="G164" s="2">
        <f t="shared" si="10"/>
        <v>0</v>
      </c>
      <c r="H164" s="27">
        <f t="shared" si="11"/>
        <v>0</v>
      </c>
      <c r="I164" s="2">
        <f t="shared" si="8"/>
        <v>0</v>
      </c>
      <c r="J164" s="2">
        <f t="shared" si="12"/>
        <v>0</v>
      </c>
      <c r="K164" s="20"/>
    </row>
    <row r="165" spans="2:11" ht="12.75">
      <c r="B165" t="s">
        <v>173</v>
      </c>
      <c r="C165">
        <v>1985</v>
      </c>
      <c r="D165" s="2">
        <v>8</v>
      </c>
      <c r="E165" s="2">
        <f t="shared" si="9"/>
        <v>3.2</v>
      </c>
      <c r="G165" s="2">
        <f t="shared" si="10"/>
        <v>0</v>
      </c>
      <c r="H165" s="27">
        <f t="shared" si="11"/>
        <v>3.2</v>
      </c>
      <c r="I165" s="2">
        <f t="shared" si="8"/>
        <v>-8</v>
      </c>
      <c r="J165" s="2">
        <f t="shared" si="12"/>
        <v>0.8</v>
      </c>
      <c r="K165" s="20"/>
    </row>
    <row r="166" spans="2:11" ht="12.75">
      <c r="B166" t="s">
        <v>174</v>
      </c>
      <c r="C166">
        <v>2094</v>
      </c>
      <c r="D166" s="2">
        <v>8</v>
      </c>
      <c r="E166" s="2">
        <f t="shared" si="9"/>
        <v>3.2</v>
      </c>
      <c r="G166" s="2">
        <f t="shared" si="10"/>
        <v>0</v>
      </c>
      <c r="H166" s="27">
        <f t="shared" si="11"/>
        <v>3.2</v>
      </c>
      <c r="I166" s="2">
        <f t="shared" si="8"/>
        <v>-8</v>
      </c>
      <c r="J166" s="2">
        <f t="shared" si="12"/>
        <v>0.8</v>
      </c>
      <c r="K166" s="20"/>
    </row>
    <row r="167" spans="2:11" ht="12.75">
      <c r="B167" t="s">
        <v>175</v>
      </c>
      <c r="C167">
        <v>1053</v>
      </c>
      <c r="D167" s="2">
        <v>10</v>
      </c>
      <c r="E167" s="2">
        <f t="shared" si="9"/>
        <v>4</v>
      </c>
      <c r="G167" s="2">
        <f t="shared" si="10"/>
        <v>0</v>
      </c>
      <c r="H167" s="27">
        <f t="shared" si="11"/>
        <v>4</v>
      </c>
      <c r="I167" s="2">
        <f t="shared" si="8"/>
        <v>-10</v>
      </c>
      <c r="J167" s="2">
        <f t="shared" si="12"/>
        <v>0.8</v>
      </c>
      <c r="K167" s="20"/>
    </row>
    <row r="168" spans="2:11" ht="12.75">
      <c r="B168" t="s">
        <v>20</v>
      </c>
      <c r="C168">
        <v>2370</v>
      </c>
      <c r="D168" s="2">
        <v>0</v>
      </c>
      <c r="E168" s="2">
        <f t="shared" si="9"/>
        <v>0</v>
      </c>
      <c r="G168" s="2">
        <f t="shared" si="10"/>
        <v>0</v>
      </c>
      <c r="H168" s="27">
        <f t="shared" si="11"/>
        <v>0</v>
      </c>
      <c r="I168" s="2">
        <f t="shared" si="8"/>
        <v>0</v>
      </c>
      <c r="J168" s="2">
        <f t="shared" si="12"/>
        <v>0</v>
      </c>
      <c r="K168" s="20"/>
    </row>
    <row r="169" spans="2:11" ht="12.75">
      <c r="B169" t="s">
        <v>176</v>
      </c>
      <c r="C169">
        <v>1620</v>
      </c>
      <c r="D169" s="2">
        <v>8</v>
      </c>
      <c r="E169" s="2">
        <f t="shared" si="9"/>
        <v>3.2</v>
      </c>
      <c r="G169" s="2">
        <f t="shared" si="10"/>
        <v>0</v>
      </c>
      <c r="H169" s="27">
        <f t="shared" si="11"/>
        <v>3.2</v>
      </c>
      <c r="I169" s="2">
        <f t="shared" si="8"/>
        <v>-8</v>
      </c>
      <c r="J169" s="2">
        <f t="shared" si="12"/>
        <v>0.8</v>
      </c>
      <c r="K169" s="20"/>
    </row>
    <row r="170" spans="2:11" ht="12.75">
      <c r="B170" t="s">
        <v>177</v>
      </c>
      <c r="C170">
        <v>296</v>
      </c>
      <c r="D170" s="2">
        <v>0</v>
      </c>
      <c r="E170" s="2">
        <f t="shared" si="9"/>
        <v>0</v>
      </c>
      <c r="F170" s="2">
        <v>0</v>
      </c>
      <c r="G170" s="2">
        <f t="shared" si="10"/>
        <v>0</v>
      </c>
      <c r="H170" s="27">
        <f t="shared" si="11"/>
        <v>0</v>
      </c>
      <c r="I170" s="2">
        <f t="shared" si="8"/>
        <v>0</v>
      </c>
      <c r="J170" s="2">
        <f t="shared" si="12"/>
        <v>0</v>
      </c>
      <c r="K170" s="20"/>
    </row>
    <row r="171" spans="2:11" ht="12.75">
      <c r="B171" t="s">
        <v>178</v>
      </c>
      <c r="C171">
        <v>1691</v>
      </c>
      <c r="D171" s="2">
        <v>8</v>
      </c>
      <c r="E171" s="2">
        <f t="shared" si="9"/>
        <v>3.2</v>
      </c>
      <c r="G171" s="2">
        <f t="shared" si="10"/>
        <v>0</v>
      </c>
      <c r="H171" s="27">
        <f t="shared" si="11"/>
        <v>3.2</v>
      </c>
      <c r="I171" s="2">
        <f t="shared" si="8"/>
        <v>-8</v>
      </c>
      <c r="J171" s="2">
        <f t="shared" si="12"/>
        <v>0.8</v>
      </c>
      <c r="K171" s="20"/>
    </row>
    <row r="172" spans="2:11" ht="12.75">
      <c r="B172" t="s">
        <v>179</v>
      </c>
      <c r="C172">
        <v>2284</v>
      </c>
      <c r="D172" s="2">
        <v>0</v>
      </c>
      <c r="E172" s="2">
        <f t="shared" si="9"/>
        <v>0</v>
      </c>
      <c r="G172" s="2">
        <f t="shared" si="10"/>
        <v>0</v>
      </c>
      <c r="H172" s="27">
        <f t="shared" si="11"/>
        <v>0</v>
      </c>
      <c r="I172" s="2">
        <f t="shared" si="8"/>
        <v>0</v>
      </c>
      <c r="J172" s="2">
        <f t="shared" si="12"/>
        <v>0</v>
      </c>
      <c r="K172" s="20"/>
    </row>
    <row r="173" spans="2:11" ht="12.75">
      <c r="B173" t="s">
        <v>180</v>
      </c>
      <c r="C173">
        <v>1519</v>
      </c>
      <c r="D173" s="2">
        <v>5</v>
      </c>
      <c r="E173" s="2">
        <f t="shared" si="9"/>
        <v>2</v>
      </c>
      <c r="G173" s="2">
        <f t="shared" si="10"/>
        <v>0</v>
      </c>
      <c r="H173" s="27">
        <f t="shared" si="11"/>
        <v>2</v>
      </c>
      <c r="I173" s="2">
        <f t="shared" si="8"/>
        <v>-5</v>
      </c>
      <c r="J173" s="2">
        <f t="shared" si="12"/>
        <v>0.8</v>
      </c>
      <c r="K173" s="20"/>
    </row>
    <row r="174" spans="2:11" ht="12.75">
      <c r="B174" t="s">
        <v>24</v>
      </c>
      <c r="C174">
        <v>1505</v>
      </c>
      <c r="D174" s="2">
        <v>8</v>
      </c>
      <c r="E174" s="2">
        <f t="shared" si="9"/>
        <v>3.2</v>
      </c>
      <c r="G174" s="2">
        <f t="shared" si="10"/>
        <v>0</v>
      </c>
      <c r="H174" s="27">
        <f t="shared" si="11"/>
        <v>3.2</v>
      </c>
      <c r="I174" s="2">
        <f t="shared" si="8"/>
        <v>-8</v>
      </c>
      <c r="J174" s="2">
        <f t="shared" si="12"/>
        <v>0.8</v>
      </c>
      <c r="K174" s="20"/>
    </row>
    <row r="175" spans="2:11" ht="12.75">
      <c r="B175" t="s">
        <v>181</v>
      </c>
      <c r="C175">
        <v>1500</v>
      </c>
      <c r="D175" s="2">
        <v>8</v>
      </c>
      <c r="E175" s="2">
        <f t="shared" si="9"/>
        <v>3.2</v>
      </c>
      <c r="G175" s="2">
        <f t="shared" si="10"/>
        <v>0</v>
      </c>
      <c r="H175" s="27">
        <f t="shared" si="11"/>
        <v>3.2</v>
      </c>
      <c r="I175" s="2">
        <f t="shared" si="8"/>
        <v>-8</v>
      </c>
      <c r="J175" s="2">
        <f t="shared" si="12"/>
        <v>0.8</v>
      </c>
      <c r="K175" s="20"/>
    </row>
    <row r="176" spans="2:11" ht="12.75">
      <c r="B176" t="s">
        <v>182</v>
      </c>
      <c r="C176">
        <v>2396</v>
      </c>
      <c r="D176" s="2">
        <v>9</v>
      </c>
      <c r="E176" s="2">
        <f t="shared" si="9"/>
        <v>3.6</v>
      </c>
      <c r="G176" s="2">
        <f t="shared" si="10"/>
        <v>0</v>
      </c>
      <c r="H176" s="27">
        <f t="shared" si="11"/>
        <v>3.6</v>
      </c>
      <c r="I176" s="2">
        <f t="shared" si="8"/>
        <v>-9</v>
      </c>
      <c r="J176" s="2">
        <f t="shared" si="12"/>
        <v>0.8</v>
      </c>
      <c r="K176" s="20"/>
    </row>
    <row r="177" spans="2:11" ht="12.75">
      <c r="B177" t="s">
        <v>187</v>
      </c>
      <c r="C177">
        <v>912</v>
      </c>
      <c r="D177" s="2">
        <v>0</v>
      </c>
      <c r="E177" s="2">
        <f t="shared" si="9"/>
        <v>0</v>
      </c>
      <c r="F177" s="2">
        <v>5</v>
      </c>
      <c r="G177" s="2">
        <f t="shared" si="10"/>
        <v>3</v>
      </c>
      <c r="H177" s="27">
        <f t="shared" si="11"/>
        <v>3</v>
      </c>
      <c r="I177" s="2">
        <f t="shared" si="8"/>
        <v>5</v>
      </c>
      <c r="J177" s="2">
        <f t="shared" si="12"/>
        <v>5</v>
      </c>
      <c r="K177" s="20"/>
    </row>
    <row r="178" spans="2:11" ht="12.75">
      <c r="B178" t="s">
        <v>188</v>
      </c>
      <c r="C178">
        <v>1249</v>
      </c>
      <c r="D178" s="2">
        <v>0</v>
      </c>
      <c r="E178" s="2">
        <f t="shared" si="9"/>
        <v>0</v>
      </c>
      <c r="F178" s="2">
        <v>0.5</v>
      </c>
      <c r="G178" s="2">
        <f t="shared" si="10"/>
        <v>0.3</v>
      </c>
      <c r="H178" s="27">
        <f t="shared" si="11"/>
        <v>0.3</v>
      </c>
      <c r="I178" s="2">
        <f t="shared" si="8"/>
        <v>0.5</v>
      </c>
      <c r="J178" s="2">
        <f t="shared" si="12"/>
        <v>0.5</v>
      </c>
      <c r="K178" s="20"/>
    </row>
    <row r="179" spans="2:11" ht="12.75">
      <c r="B179" t="s">
        <v>189</v>
      </c>
      <c r="C179">
        <v>2082</v>
      </c>
      <c r="D179" s="2">
        <v>0</v>
      </c>
      <c r="E179" s="2">
        <f t="shared" si="9"/>
        <v>0</v>
      </c>
      <c r="F179" s="2">
        <v>0</v>
      </c>
      <c r="G179" s="2">
        <f t="shared" si="10"/>
        <v>0</v>
      </c>
      <c r="H179" s="27">
        <f t="shared" si="11"/>
        <v>0</v>
      </c>
      <c r="I179" s="2">
        <f t="shared" si="8"/>
        <v>0</v>
      </c>
      <c r="J179" s="2">
        <f t="shared" si="12"/>
        <v>0</v>
      </c>
      <c r="K179" s="20"/>
    </row>
    <row r="180" spans="2:11" ht="12.75">
      <c r="B180" t="s">
        <v>190</v>
      </c>
      <c r="C180">
        <v>3196</v>
      </c>
      <c r="D180" s="2">
        <v>0</v>
      </c>
      <c r="E180" s="2">
        <f t="shared" si="9"/>
        <v>0</v>
      </c>
      <c r="F180" s="2">
        <v>0</v>
      </c>
      <c r="G180" s="2">
        <f t="shared" si="10"/>
        <v>0</v>
      </c>
      <c r="H180" s="27">
        <f t="shared" si="11"/>
        <v>0</v>
      </c>
      <c r="I180" s="2">
        <f t="shared" si="8"/>
        <v>0</v>
      </c>
      <c r="J180" s="2">
        <f t="shared" si="12"/>
        <v>0</v>
      </c>
      <c r="K180" s="20"/>
    </row>
    <row r="181" spans="2:11" ht="12.75">
      <c r="B181" t="s">
        <v>191</v>
      </c>
      <c r="C181">
        <v>174</v>
      </c>
      <c r="D181" s="2">
        <v>0</v>
      </c>
      <c r="E181" s="2">
        <f t="shared" si="9"/>
        <v>0</v>
      </c>
      <c r="F181" s="2">
        <v>2</v>
      </c>
      <c r="G181" s="2">
        <f t="shared" si="10"/>
        <v>1.2</v>
      </c>
      <c r="H181" s="27">
        <f t="shared" si="11"/>
        <v>1.2</v>
      </c>
      <c r="I181" s="2">
        <f t="shared" si="8"/>
        <v>2</v>
      </c>
      <c r="J181" s="2">
        <f t="shared" si="12"/>
        <v>2</v>
      </c>
      <c r="K181" s="20"/>
    </row>
    <row r="182" spans="2:11" ht="12.75">
      <c r="B182" t="s">
        <v>192</v>
      </c>
      <c r="C182">
        <v>1473</v>
      </c>
      <c r="D182" s="2">
        <v>0</v>
      </c>
      <c r="E182" s="2">
        <f t="shared" si="9"/>
        <v>0</v>
      </c>
      <c r="F182" s="2">
        <v>5</v>
      </c>
      <c r="G182" s="2">
        <f t="shared" si="10"/>
        <v>3</v>
      </c>
      <c r="H182" s="27">
        <f t="shared" si="11"/>
        <v>3</v>
      </c>
      <c r="I182" s="2">
        <f t="shared" si="8"/>
        <v>5</v>
      </c>
      <c r="J182" s="2">
        <f t="shared" si="12"/>
        <v>5</v>
      </c>
      <c r="K182" s="20"/>
    </row>
    <row r="183" spans="2:11" ht="12.75">
      <c r="B183" t="s">
        <v>193</v>
      </c>
      <c r="C183">
        <v>2208</v>
      </c>
      <c r="D183" s="2">
        <v>9</v>
      </c>
      <c r="E183" s="2">
        <f t="shared" si="9"/>
        <v>3.6</v>
      </c>
      <c r="F183" s="2">
        <v>4.2</v>
      </c>
      <c r="G183" s="2">
        <f t="shared" si="10"/>
        <v>2.52</v>
      </c>
      <c r="H183" s="27">
        <f t="shared" si="11"/>
        <v>6.12</v>
      </c>
      <c r="I183" s="2">
        <f t="shared" si="8"/>
        <v>-4.8</v>
      </c>
      <c r="J183" s="2">
        <f t="shared" si="12"/>
        <v>5</v>
      </c>
      <c r="K183" s="20"/>
    </row>
    <row r="184" spans="2:11" ht="12.75">
      <c r="B184" t="s">
        <v>194</v>
      </c>
      <c r="C184">
        <v>1840</v>
      </c>
      <c r="D184" s="2">
        <v>6</v>
      </c>
      <c r="E184" s="2">
        <f t="shared" si="9"/>
        <v>2.4000000000000004</v>
      </c>
      <c r="F184" s="2">
        <v>4.4</v>
      </c>
      <c r="G184" s="2">
        <f t="shared" si="10"/>
        <v>2.64</v>
      </c>
      <c r="H184" s="27">
        <f t="shared" si="11"/>
        <v>5.040000000000001</v>
      </c>
      <c r="I184" s="2">
        <f t="shared" si="8"/>
        <v>-1.5999999999999996</v>
      </c>
      <c r="J184" s="2">
        <f t="shared" si="12"/>
        <v>5.040000000000001</v>
      </c>
      <c r="K184" s="20"/>
    </row>
    <row r="185" spans="2:11" ht="12.75">
      <c r="B185" t="s">
        <v>195</v>
      </c>
      <c r="C185">
        <v>2362</v>
      </c>
      <c r="D185" s="2">
        <v>0</v>
      </c>
      <c r="E185" s="2">
        <f t="shared" si="9"/>
        <v>0</v>
      </c>
      <c r="F185" s="2">
        <v>4</v>
      </c>
      <c r="G185" s="2">
        <f t="shared" si="10"/>
        <v>2.4</v>
      </c>
      <c r="H185" s="27">
        <f t="shared" si="11"/>
        <v>2.4</v>
      </c>
      <c r="I185" s="2">
        <f t="shared" si="8"/>
        <v>4</v>
      </c>
      <c r="J185" s="2">
        <f t="shared" si="12"/>
        <v>4</v>
      </c>
      <c r="K185" s="20"/>
    </row>
    <row r="186" spans="2:11" ht="12.75">
      <c r="B186" t="s">
        <v>196</v>
      </c>
      <c r="C186">
        <v>2023</v>
      </c>
      <c r="D186" s="2">
        <v>8</v>
      </c>
      <c r="E186" s="2">
        <f t="shared" si="9"/>
        <v>3.2</v>
      </c>
      <c r="F186" s="2">
        <v>4.2</v>
      </c>
      <c r="G186" s="2">
        <f t="shared" si="10"/>
        <v>2.52</v>
      </c>
      <c r="H186" s="27">
        <f t="shared" si="11"/>
        <v>5.720000000000001</v>
      </c>
      <c r="I186" s="2">
        <f t="shared" si="8"/>
        <v>-3.8</v>
      </c>
      <c r="J186" s="2">
        <f t="shared" si="12"/>
        <v>5</v>
      </c>
      <c r="K186" s="20"/>
    </row>
    <row r="187" spans="2:11" ht="12.75">
      <c r="B187" t="s">
        <v>197</v>
      </c>
      <c r="C187">
        <v>1103</v>
      </c>
      <c r="D187" s="2">
        <v>0</v>
      </c>
      <c r="E187" s="2">
        <f t="shared" si="9"/>
        <v>0</v>
      </c>
      <c r="F187" s="2">
        <v>4</v>
      </c>
      <c r="G187" s="2">
        <f t="shared" si="10"/>
        <v>2.4</v>
      </c>
      <c r="H187" s="2">
        <f t="shared" si="11"/>
        <v>2.4</v>
      </c>
      <c r="I187" s="2">
        <f t="shared" si="8"/>
        <v>4</v>
      </c>
      <c r="J187" s="2">
        <f t="shared" si="12"/>
        <v>4</v>
      </c>
      <c r="K187" s="20"/>
    </row>
    <row r="188" spans="2:11" ht="12.75">
      <c r="B188" t="s">
        <v>198</v>
      </c>
      <c r="C188">
        <v>916</v>
      </c>
      <c r="D188" s="2">
        <v>0</v>
      </c>
      <c r="E188" s="2">
        <f t="shared" si="9"/>
        <v>0</v>
      </c>
      <c r="F188" s="2">
        <v>1.5</v>
      </c>
      <c r="G188" s="2">
        <f t="shared" si="10"/>
        <v>0.8999999999999999</v>
      </c>
      <c r="H188" s="2">
        <f t="shared" si="11"/>
        <v>0.8999999999999999</v>
      </c>
      <c r="I188" s="2">
        <f t="shared" si="8"/>
        <v>1.5</v>
      </c>
      <c r="J188" s="2">
        <f t="shared" si="12"/>
        <v>1.5</v>
      </c>
      <c r="K188" s="20"/>
    </row>
    <row r="189" spans="2:11" ht="12.75">
      <c r="B189" t="s">
        <v>199</v>
      </c>
      <c r="C189">
        <v>1880</v>
      </c>
      <c r="D189" s="2">
        <v>6</v>
      </c>
      <c r="E189" s="2">
        <f t="shared" si="9"/>
        <v>2.4000000000000004</v>
      </c>
      <c r="F189" s="2">
        <v>2</v>
      </c>
      <c r="G189" s="2">
        <f t="shared" si="10"/>
        <v>1.2</v>
      </c>
      <c r="H189" s="2">
        <f t="shared" si="11"/>
        <v>3.6000000000000005</v>
      </c>
      <c r="I189" s="2">
        <f t="shared" si="8"/>
        <v>-4</v>
      </c>
      <c r="J189" s="2">
        <f t="shared" si="12"/>
        <v>2.8</v>
      </c>
      <c r="K189" s="20"/>
    </row>
    <row r="190" spans="2:11" ht="12.75">
      <c r="B190" t="s">
        <v>200</v>
      </c>
      <c r="C190">
        <v>1325</v>
      </c>
      <c r="D190" s="2">
        <v>0</v>
      </c>
      <c r="E190" s="2">
        <f t="shared" si="9"/>
        <v>0</v>
      </c>
      <c r="F190" s="2">
        <v>1</v>
      </c>
      <c r="G190" s="2">
        <f t="shared" si="10"/>
        <v>0.6</v>
      </c>
      <c r="H190" s="2">
        <f t="shared" si="11"/>
        <v>0.6</v>
      </c>
      <c r="I190" s="2">
        <f t="shared" si="8"/>
        <v>1</v>
      </c>
      <c r="J190" s="2">
        <f t="shared" si="12"/>
        <v>1</v>
      </c>
      <c r="K190" s="20"/>
    </row>
    <row r="191" spans="2:11" ht="12.75">
      <c r="B191" t="s">
        <v>201</v>
      </c>
      <c r="C191">
        <v>1529</v>
      </c>
      <c r="D191" s="2">
        <v>0</v>
      </c>
      <c r="E191" s="2">
        <f t="shared" si="9"/>
        <v>0</v>
      </c>
      <c r="F191" s="2">
        <v>5</v>
      </c>
      <c r="G191" s="2">
        <f t="shared" si="10"/>
        <v>3</v>
      </c>
      <c r="H191" s="2">
        <f t="shared" si="11"/>
        <v>3</v>
      </c>
      <c r="I191" s="2">
        <f t="shared" si="8"/>
        <v>5</v>
      </c>
      <c r="J191" s="2">
        <f t="shared" si="12"/>
        <v>5</v>
      </c>
      <c r="K191" s="20"/>
    </row>
    <row r="192" spans="2:11" ht="12.75">
      <c r="B192" t="s">
        <v>202</v>
      </c>
      <c r="C192">
        <v>1928</v>
      </c>
      <c r="D192" s="2">
        <v>0</v>
      </c>
      <c r="E192" s="2">
        <f t="shared" si="9"/>
        <v>0</v>
      </c>
      <c r="F192" s="2">
        <v>1</v>
      </c>
      <c r="G192" s="2">
        <f t="shared" si="10"/>
        <v>0.6</v>
      </c>
      <c r="H192" s="2">
        <f t="shared" si="11"/>
        <v>0.6</v>
      </c>
      <c r="I192" s="2">
        <f t="shared" si="8"/>
        <v>1</v>
      </c>
      <c r="J192" s="2">
        <f t="shared" si="12"/>
        <v>1</v>
      </c>
      <c r="K192" s="20"/>
    </row>
    <row r="193" spans="2:11" ht="12.75">
      <c r="B193" t="s">
        <v>203</v>
      </c>
      <c r="C193">
        <v>1645</v>
      </c>
      <c r="D193" s="2">
        <v>0</v>
      </c>
      <c r="E193" s="2">
        <f t="shared" si="9"/>
        <v>0</v>
      </c>
      <c r="F193" s="2">
        <v>2</v>
      </c>
      <c r="G193" s="2">
        <f t="shared" si="10"/>
        <v>1.2</v>
      </c>
      <c r="H193" s="2">
        <f t="shared" si="11"/>
        <v>1.2</v>
      </c>
      <c r="I193" s="2">
        <f t="shared" si="8"/>
        <v>2</v>
      </c>
      <c r="J193" s="2">
        <f t="shared" si="12"/>
        <v>2</v>
      </c>
      <c r="K193" s="20"/>
    </row>
    <row r="194" spans="2:11" ht="12.75">
      <c r="B194" t="s">
        <v>128</v>
      </c>
      <c r="C194">
        <v>1577</v>
      </c>
      <c r="D194" s="2">
        <v>0</v>
      </c>
      <c r="E194" s="2">
        <f t="shared" si="9"/>
        <v>0</v>
      </c>
      <c r="F194" s="2">
        <v>1.5</v>
      </c>
      <c r="G194" s="2">
        <f t="shared" si="10"/>
        <v>0.8999999999999999</v>
      </c>
      <c r="H194" s="2">
        <f t="shared" si="11"/>
        <v>0.8999999999999999</v>
      </c>
      <c r="I194" s="2">
        <f t="shared" si="8"/>
        <v>1.5</v>
      </c>
      <c r="J194" s="2">
        <f t="shared" si="12"/>
        <v>1.5</v>
      </c>
      <c r="K194" s="20"/>
    </row>
    <row r="195" spans="2:11" ht="12.75">
      <c r="B195" t="s">
        <v>204</v>
      </c>
      <c r="C195">
        <v>1601</v>
      </c>
      <c r="D195" s="2">
        <v>0</v>
      </c>
      <c r="E195" s="2">
        <f t="shared" si="9"/>
        <v>0</v>
      </c>
      <c r="F195" s="2">
        <v>0</v>
      </c>
      <c r="G195" s="2">
        <f t="shared" si="10"/>
        <v>0</v>
      </c>
      <c r="H195" s="2">
        <f t="shared" si="11"/>
        <v>0</v>
      </c>
      <c r="I195" s="2">
        <f t="shared" si="8"/>
        <v>0</v>
      </c>
      <c r="J195" s="2">
        <f t="shared" si="12"/>
        <v>0</v>
      </c>
      <c r="K195" s="20"/>
    </row>
    <row r="196" ht="12.75">
      <c r="K196" s="20"/>
    </row>
    <row r="197" spans="11:13" ht="15.75">
      <c r="K197" s="10"/>
      <c r="M197" s="21"/>
    </row>
    <row r="198" ht="15.75">
      <c r="B198" s="22" t="s">
        <v>31</v>
      </c>
    </row>
    <row r="199" ht="18.75">
      <c r="B199" s="23" t="s">
        <v>32</v>
      </c>
    </row>
    <row r="200" ht="18.75">
      <c r="B200" s="23" t="s">
        <v>110</v>
      </c>
    </row>
    <row r="201" ht="18.75">
      <c r="B201" s="24" t="s">
        <v>33</v>
      </c>
    </row>
    <row r="202" ht="15.75">
      <c r="B202" s="25" t="s">
        <v>34</v>
      </c>
    </row>
    <row r="203" ht="12.75">
      <c r="B203" s="20" t="s">
        <v>205</v>
      </c>
    </row>
    <row r="205" ht="12.75">
      <c r="K205" s="3" t="s">
        <v>35</v>
      </c>
    </row>
    <row r="206" ht="12.75">
      <c r="K206" s="3" t="s">
        <v>36</v>
      </c>
    </row>
  </sheetData>
  <sheetProtection selectLockedCells="1" selectUnlockedCells="1"/>
  <mergeCells count="3">
    <mergeCell ref="A1:N1"/>
    <mergeCell ref="A2:N2"/>
    <mergeCell ref="A3:N3"/>
  </mergeCells>
  <hyperlinks>
    <hyperlink ref="K8" r:id="rId1" display="doris_kav@hotmail.com"/>
    <hyperlink ref="B203" r:id="rId2" display="Παρακαλούνται να επικοινωνήσουνε άμεσα με ον διδάσκοντα στο email lantzos@teiser.gr μέχρι 14/2/11"/>
  </hyperlinks>
  <printOptions/>
  <pageMargins left="0.7479166666666667" right="0.7479166666666667" top="0.49027777777777776" bottom="0.49027777777777776" header="0.5118055555555555" footer="0.5118055555555555"/>
  <pageSetup horizontalDpi="300" verticalDpi="300" orientation="landscape" paperSize="9" scale="6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theo</cp:lastModifiedBy>
  <dcterms:created xsi:type="dcterms:W3CDTF">2012-02-09T07:51:50Z</dcterms:created>
  <dcterms:modified xsi:type="dcterms:W3CDTF">2012-02-28T05:47:19Z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